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90" yWindow="555" windowWidth="19815" windowHeight="9405" activeTab="10"/>
  </bookViews>
  <sheets>
    <sheet name="تسميد " sheetId="1" r:id="rId1"/>
    <sheet name="كهربا " sheetId="2" r:id="rId2"/>
    <sheet name="خدمه " sheetId="3" r:id="rId3"/>
    <sheet name="شتله " sheetId="4" r:id="rId4"/>
    <sheet name="ملش " sheetId="5" r:id="rId5"/>
    <sheet name="تجهيز " sheetId="6" r:id="rId6"/>
    <sheet name="ايرادات " sheetId="8" r:id="rId7"/>
    <sheet name="مقاولين " sheetId="10" r:id="rId8"/>
    <sheet name=" موظفين  " sheetId="11" r:id="rId9"/>
    <sheet name="مسحوبات شخصيه " sheetId="12" r:id="rId10"/>
    <sheet name="ملخص " sheetId="9" r:id="rId11"/>
  </sheets>
  <definedNames>
    <definedName name="_xlnm._FilterDatabase" localSheetId="0" hidden="1">'تسميد '!$C$2:$I$441</definedName>
  </definedNames>
  <calcPr calcId="144525"/>
</workbook>
</file>

<file path=xl/calcChain.xml><?xml version="1.0" encoding="utf-8"?>
<calcChain xmlns="http://schemas.openxmlformats.org/spreadsheetml/2006/main">
  <c r="G271" i="8" l="1"/>
  <c r="G269" i="8"/>
  <c r="G268" i="8"/>
  <c r="G267" i="8"/>
  <c r="G266" i="8"/>
  <c r="G265" i="8" l="1"/>
  <c r="G264" i="8"/>
  <c r="G263" i="8"/>
  <c r="G259" i="8"/>
  <c r="G258" i="8"/>
  <c r="G256" i="8"/>
  <c r="G257" i="8"/>
  <c r="G255" i="8"/>
  <c r="G249" i="8"/>
  <c r="G248" i="8"/>
  <c r="G252" i="8"/>
  <c r="G251" i="8"/>
  <c r="G262" i="8"/>
  <c r="G261" i="8"/>
  <c r="G10" i="1"/>
  <c r="D2" i="6" l="1"/>
  <c r="D3" i="5"/>
  <c r="I7" i="5"/>
  <c r="I8" i="5" s="1"/>
  <c r="I9" i="5" s="1"/>
  <c r="I10" i="5" s="1"/>
  <c r="I11" i="5" s="1"/>
  <c r="I12" i="5" s="1"/>
  <c r="I13" i="5" s="1"/>
  <c r="I14" i="5" s="1"/>
  <c r="I15" i="5" s="1"/>
  <c r="I16" i="5" s="1"/>
  <c r="C3" i="4"/>
  <c r="C1" i="3"/>
  <c r="C1" i="2"/>
  <c r="G4" i="1"/>
  <c r="G5" i="1"/>
  <c r="G6" i="1"/>
  <c r="G7" i="1"/>
  <c r="G8" i="1"/>
  <c r="G9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3" i="1"/>
  <c r="D14" i="9"/>
  <c r="D13" i="9"/>
  <c r="E2" i="11"/>
  <c r="F2" i="12"/>
  <c r="D12" i="9" l="1"/>
  <c r="D2" i="10"/>
  <c r="G273" i="8" l="1"/>
  <c r="G74" i="8" l="1"/>
  <c r="G75" i="8"/>
  <c r="G76" i="8"/>
  <c r="G77" i="8"/>
  <c r="G78" i="8"/>
  <c r="G79" i="8"/>
  <c r="G80" i="8"/>
  <c r="G81" i="8"/>
  <c r="G82" i="8"/>
  <c r="G83" i="8"/>
  <c r="G84" i="8"/>
  <c r="G85" i="8"/>
  <c r="G86" i="8"/>
  <c r="G87" i="8"/>
  <c r="G88" i="8"/>
  <c r="G89" i="8"/>
  <c r="G90" i="8"/>
  <c r="G91" i="8"/>
  <c r="G92" i="8"/>
  <c r="G93" i="8"/>
  <c r="G94" i="8"/>
  <c r="G95" i="8"/>
  <c r="G96" i="8"/>
  <c r="G97" i="8"/>
  <c r="G98" i="8"/>
  <c r="G99" i="8"/>
  <c r="G100" i="8"/>
  <c r="G101" i="8"/>
  <c r="G102" i="8"/>
  <c r="G103" i="8"/>
  <c r="G104" i="8"/>
  <c r="G105" i="8"/>
  <c r="G106" i="8"/>
  <c r="G107" i="8"/>
  <c r="G108" i="8"/>
  <c r="G109" i="8"/>
  <c r="G110" i="8"/>
  <c r="G111" i="8"/>
  <c r="G112" i="8"/>
  <c r="G113" i="8"/>
  <c r="G114" i="8"/>
  <c r="G115" i="8"/>
  <c r="G116" i="8"/>
  <c r="G117" i="8"/>
  <c r="G118" i="8"/>
  <c r="G119" i="8"/>
  <c r="G120" i="8"/>
  <c r="G121" i="8"/>
  <c r="G122" i="8"/>
  <c r="G123" i="8"/>
  <c r="G124" i="8"/>
  <c r="G125" i="8"/>
  <c r="G126" i="8"/>
  <c r="G127" i="8"/>
  <c r="G128" i="8"/>
  <c r="G129" i="8"/>
  <c r="G130" i="8"/>
  <c r="G131" i="8"/>
  <c r="G132" i="8"/>
  <c r="G133" i="8"/>
  <c r="G134" i="8"/>
  <c r="G135" i="8"/>
  <c r="G136" i="8"/>
  <c r="G137" i="8"/>
  <c r="G138" i="8"/>
  <c r="G139" i="8"/>
  <c r="G140" i="8"/>
  <c r="G141" i="8"/>
  <c r="G142" i="8"/>
  <c r="G143" i="8"/>
  <c r="G144" i="8"/>
  <c r="G145" i="8"/>
  <c r="G146" i="8"/>
  <c r="G147" i="8"/>
  <c r="G148" i="8"/>
  <c r="G149" i="8"/>
  <c r="G150" i="8"/>
  <c r="G151" i="8"/>
  <c r="G152" i="8"/>
  <c r="G153" i="8"/>
  <c r="G154" i="8"/>
  <c r="G155" i="8"/>
  <c r="G156" i="8"/>
  <c r="G157" i="8"/>
  <c r="G158" i="8"/>
  <c r="G159" i="8"/>
  <c r="G160" i="8"/>
  <c r="G161" i="8"/>
  <c r="G162" i="8"/>
  <c r="G163" i="8"/>
  <c r="G164" i="8"/>
  <c r="G165" i="8"/>
  <c r="G166" i="8"/>
  <c r="G167" i="8"/>
  <c r="G168" i="8"/>
  <c r="G169" i="8"/>
  <c r="G170" i="8"/>
  <c r="G171" i="8"/>
  <c r="G172" i="8"/>
  <c r="G173" i="8"/>
  <c r="G174" i="8"/>
  <c r="G175" i="8"/>
  <c r="G176" i="8"/>
  <c r="G177" i="8"/>
  <c r="G178" i="8"/>
  <c r="G179" i="8"/>
  <c r="G180" i="8"/>
  <c r="G181" i="8"/>
  <c r="G182" i="8"/>
  <c r="G183" i="8"/>
  <c r="G184" i="8"/>
  <c r="G185" i="8"/>
  <c r="G186" i="8"/>
  <c r="G187" i="8"/>
  <c r="G188" i="8"/>
  <c r="G189" i="8"/>
  <c r="G190" i="8"/>
  <c r="G191" i="8"/>
  <c r="G192" i="8"/>
  <c r="G193" i="8"/>
  <c r="G194" i="8"/>
  <c r="G195" i="8"/>
  <c r="G196" i="8"/>
  <c r="G197" i="8"/>
  <c r="G198" i="8"/>
  <c r="G199" i="8"/>
  <c r="G200" i="8"/>
  <c r="G201" i="8"/>
  <c r="G202" i="8"/>
  <c r="G203" i="8"/>
  <c r="G204" i="8"/>
  <c r="G205" i="8"/>
  <c r="G206" i="8"/>
  <c r="G207" i="8"/>
  <c r="G208" i="8"/>
  <c r="G209" i="8"/>
  <c r="G210" i="8"/>
  <c r="G211" i="8"/>
  <c r="G212" i="8"/>
  <c r="G213" i="8"/>
  <c r="G214" i="8"/>
  <c r="G215" i="8"/>
  <c r="G216" i="8"/>
  <c r="G217" i="8"/>
  <c r="G218" i="8"/>
  <c r="G219" i="8"/>
  <c r="G220" i="8"/>
  <c r="G221" i="8"/>
  <c r="G222" i="8"/>
  <c r="G223" i="8"/>
  <c r="G224" i="8"/>
  <c r="G225" i="8"/>
  <c r="G226" i="8"/>
  <c r="G227" i="8"/>
  <c r="G228" i="8"/>
  <c r="G229" i="8"/>
  <c r="G230" i="8"/>
  <c r="G231" i="8"/>
  <c r="G232" i="8"/>
  <c r="G233" i="8"/>
  <c r="G234" i="8"/>
  <c r="G235" i="8"/>
  <c r="G236" i="8"/>
  <c r="G237" i="8"/>
  <c r="G238" i="8"/>
  <c r="G239" i="8"/>
  <c r="G240" i="8"/>
  <c r="G241" i="8"/>
  <c r="G242" i="8"/>
  <c r="G243" i="8"/>
  <c r="G244" i="8"/>
  <c r="G245" i="8"/>
  <c r="G246" i="8"/>
  <c r="G42" i="8"/>
  <c r="G41" i="8"/>
  <c r="G40" i="8"/>
  <c r="G39" i="8"/>
  <c r="G38" i="8"/>
  <c r="G37" i="8"/>
  <c r="G36" i="8"/>
  <c r="G35" i="8"/>
  <c r="G34" i="8"/>
  <c r="G33" i="8"/>
  <c r="G32" i="8"/>
  <c r="G31" i="8"/>
  <c r="G30" i="8"/>
  <c r="G29" i="8"/>
  <c r="G28" i="8"/>
  <c r="G27" i="8"/>
  <c r="G26" i="8"/>
  <c r="G25" i="8"/>
  <c r="G24" i="8"/>
  <c r="G23" i="8"/>
  <c r="G22" i="8"/>
  <c r="G21" i="8"/>
  <c r="G20" i="8"/>
  <c r="G19" i="8"/>
  <c r="G18" i="8"/>
  <c r="G17" i="8"/>
  <c r="G16" i="8"/>
  <c r="G15" i="8"/>
  <c r="G14" i="8"/>
  <c r="G13" i="8"/>
  <c r="G12" i="8"/>
  <c r="G11" i="8"/>
  <c r="G10" i="8"/>
  <c r="G9" i="8"/>
  <c r="G8" i="8"/>
  <c r="G7" i="8"/>
  <c r="G6" i="8"/>
  <c r="G5" i="8"/>
  <c r="G4" i="8"/>
  <c r="D2" i="8" l="1"/>
  <c r="G45" i="8"/>
  <c r="G46" i="8"/>
  <c r="G47" i="8"/>
  <c r="G48" i="8"/>
  <c r="G49" i="8"/>
  <c r="G50" i="8"/>
  <c r="G51" i="8"/>
  <c r="G52" i="8"/>
  <c r="G53" i="8"/>
  <c r="G54" i="8"/>
  <c r="G55" i="8"/>
  <c r="G56" i="8"/>
  <c r="G57" i="8"/>
  <c r="G58" i="8"/>
  <c r="G59" i="8"/>
  <c r="G60" i="8"/>
  <c r="G61" i="8"/>
  <c r="G62" i="8"/>
  <c r="G63" i="8"/>
  <c r="G64" i="8"/>
  <c r="G65" i="8"/>
  <c r="G66" i="8"/>
  <c r="G67" i="8"/>
  <c r="G68" i="8"/>
  <c r="G69" i="8"/>
  <c r="G70" i="8"/>
  <c r="G71" i="8"/>
  <c r="G72" i="8"/>
  <c r="G73" i="8"/>
  <c r="G44" i="8"/>
  <c r="G119" i="1" l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118" i="1"/>
  <c r="H3" i="2"/>
  <c r="I4" i="6"/>
  <c r="I5" i="5"/>
  <c r="H5" i="4"/>
  <c r="H3" i="3"/>
  <c r="I118" i="1" l="1"/>
  <c r="I119" i="1" s="1"/>
  <c r="I120" i="1" s="1"/>
  <c r="I121" i="1" s="1"/>
  <c r="I122" i="1" s="1"/>
  <c r="I123" i="1" s="1"/>
  <c r="I124" i="1" s="1"/>
  <c r="I125" i="1" s="1"/>
  <c r="I126" i="1" s="1"/>
  <c r="I127" i="1" s="1"/>
  <c r="I128" i="1" s="1"/>
  <c r="I129" i="1" s="1"/>
  <c r="I130" i="1" s="1"/>
  <c r="I131" i="1" s="1"/>
  <c r="I132" i="1" s="1"/>
  <c r="I133" i="1" s="1"/>
  <c r="I134" i="1" s="1"/>
  <c r="I135" i="1" s="1"/>
  <c r="I136" i="1" s="1"/>
  <c r="I137" i="1" s="1"/>
  <c r="I138" i="1" s="1"/>
  <c r="I139" i="1" s="1"/>
  <c r="I140" i="1" s="1"/>
  <c r="I141" i="1" s="1"/>
  <c r="I142" i="1" s="1"/>
  <c r="I143" i="1" s="1"/>
  <c r="I144" i="1" s="1"/>
  <c r="I145" i="1" s="1"/>
  <c r="I146" i="1" s="1"/>
  <c r="I147" i="1" s="1"/>
  <c r="I148" i="1" s="1"/>
  <c r="I149" i="1" s="1"/>
  <c r="I150" i="1" s="1"/>
  <c r="I151" i="1" s="1"/>
  <c r="I152" i="1" s="1"/>
  <c r="I153" i="1" s="1"/>
  <c r="I154" i="1" s="1"/>
  <c r="I155" i="1" s="1"/>
  <c r="I156" i="1" s="1"/>
  <c r="I157" i="1" s="1"/>
  <c r="I158" i="1" s="1"/>
  <c r="I159" i="1" s="1"/>
  <c r="I160" i="1" s="1"/>
  <c r="I161" i="1" s="1"/>
  <c r="I162" i="1" s="1"/>
  <c r="I163" i="1" s="1"/>
  <c r="I164" i="1" s="1"/>
  <c r="I165" i="1" s="1"/>
  <c r="I166" i="1" s="1"/>
  <c r="I167" i="1" s="1"/>
  <c r="I168" i="1" s="1"/>
  <c r="I169" i="1" s="1"/>
  <c r="I170" i="1" s="1"/>
  <c r="I171" i="1" s="1"/>
  <c r="I172" i="1" s="1"/>
  <c r="I173" i="1" s="1"/>
  <c r="I174" i="1" s="1"/>
  <c r="I175" i="1" s="1"/>
  <c r="I176" i="1" s="1"/>
  <c r="I177" i="1" s="1"/>
  <c r="I178" i="1" s="1"/>
  <c r="I179" i="1" s="1"/>
  <c r="I180" i="1" s="1"/>
  <c r="I181" i="1" s="1"/>
  <c r="I182" i="1" s="1"/>
  <c r="I183" i="1" s="1"/>
  <c r="I184" i="1" s="1"/>
  <c r="I185" i="1" s="1"/>
  <c r="I186" i="1" s="1"/>
  <c r="I187" i="1" s="1"/>
  <c r="I188" i="1" s="1"/>
  <c r="I189" i="1" s="1"/>
  <c r="I190" i="1" s="1"/>
  <c r="I191" i="1" s="1"/>
  <c r="I192" i="1" s="1"/>
  <c r="I193" i="1" s="1"/>
  <c r="I194" i="1" s="1"/>
  <c r="I195" i="1" s="1"/>
  <c r="I196" i="1" s="1"/>
  <c r="I197" i="1" s="1"/>
  <c r="I198" i="1" s="1"/>
  <c r="I199" i="1" s="1"/>
  <c r="I200" i="1" s="1"/>
  <c r="I201" i="1" s="1"/>
  <c r="I202" i="1" s="1"/>
  <c r="I203" i="1" s="1"/>
  <c r="I204" i="1" s="1"/>
  <c r="I205" i="1" s="1"/>
  <c r="I206" i="1" s="1"/>
  <c r="I207" i="1" s="1"/>
  <c r="I208" i="1" s="1"/>
  <c r="I209" i="1" s="1"/>
  <c r="I210" i="1" s="1"/>
  <c r="I211" i="1" s="1"/>
  <c r="I212" i="1" s="1"/>
  <c r="I213" i="1" s="1"/>
  <c r="I214" i="1" s="1"/>
  <c r="I215" i="1" s="1"/>
  <c r="I216" i="1" s="1"/>
  <c r="I217" i="1" s="1"/>
  <c r="I218" i="1" s="1"/>
  <c r="I219" i="1" s="1"/>
  <c r="I220" i="1" s="1"/>
  <c r="I221" i="1" s="1"/>
  <c r="I222" i="1" s="1"/>
  <c r="I223" i="1" s="1"/>
  <c r="I224" i="1" s="1"/>
  <c r="I225" i="1" s="1"/>
  <c r="I226" i="1" s="1"/>
  <c r="I227" i="1" s="1"/>
  <c r="I228" i="1" s="1"/>
  <c r="I229" i="1" s="1"/>
  <c r="I230" i="1" s="1"/>
  <c r="I231" i="1" s="1"/>
  <c r="I232" i="1" s="1"/>
  <c r="I233" i="1" s="1"/>
  <c r="I234" i="1" s="1"/>
  <c r="I235" i="1" s="1"/>
  <c r="I236" i="1" s="1"/>
  <c r="I237" i="1" s="1"/>
  <c r="I238" i="1" s="1"/>
  <c r="I239" i="1" s="1"/>
  <c r="I240" i="1" s="1"/>
  <c r="I241" i="1" s="1"/>
  <c r="I242" i="1" s="1"/>
  <c r="I243" i="1" s="1"/>
  <c r="I244" i="1" s="1"/>
  <c r="I245" i="1" s="1"/>
  <c r="I246" i="1" s="1"/>
  <c r="I247" i="1" s="1"/>
  <c r="I248" i="1" s="1"/>
  <c r="I249" i="1" s="1"/>
  <c r="I250" i="1" s="1"/>
  <c r="I251" i="1" s="1"/>
  <c r="I252" i="1" s="1"/>
  <c r="I253" i="1" s="1"/>
  <c r="I254" i="1" s="1"/>
  <c r="I255" i="1" s="1"/>
  <c r="I256" i="1" s="1"/>
  <c r="I257" i="1" s="1"/>
  <c r="I258" i="1" s="1"/>
  <c r="I259" i="1" s="1"/>
  <c r="I260" i="1" s="1"/>
  <c r="I261" i="1" s="1"/>
  <c r="I262" i="1" s="1"/>
  <c r="I263" i="1" s="1"/>
  <c r="I264" i="1" s="1"/>
  <c r="I265" i="1" s="1"/>
  <c r="I266" i="1" s="1"/>
  <c r="I267" i="1" s="1"/>
  <c r="I268" i="1" s="1"/>
  <c r="I269" i="1" s="1"/>
  <c r="I270" i="1" s="1"/>
  <c r="I271" i="1" s="1"/>
  <c r="I272" i="1" s="1"/>
  <c r="I273" i="1" s="1"/>
  <c r="I274" i="1" s="1"/>
  <c r="I275" i="1" s="1"/>
  <c r="I276" i="1" s="1"/>
  <c r="I277" i="1" s="1"/>
  <c r="I278" i="1" s="1"/>
  <c r="I279" i="1" s="1"/>
  <c r="I280" i="1" s="1"/>
  <c r="I281" i="1" s="1"/>
  <c r="I282" i="1" s="1"/>
  <c r="I283" i="1" s="1"/>
  <c r="I284" i="1" s="1"/>
  <c r="I285" i="1" s="1"/>
  <c r="I286" i="1" s="1"/>
  <c r="I287" i="1" s="1"/>
  <c r="I288" i="1" s="1"/>
  <c r="I289" i="1" s="1"/>
  <c r="I290" i="1" s="1"/>
  <c r="I291" i="1" s="1"/>
  <c r="I292" i="1" s="1"/>
  <c r="I293" i="1" s="1"/>
  <c r="I294" i="1" s="1"/>
  <c r="I295" i="1" s="1"/>
  <c r="I296" i="1" s="1"/>
  <c r="I297" i="1" s="1"/>
  <c r="I298" i="1" s="1"/>
  <c r="I299" i="1" s="1"/>
  <c r="I300" i="1" s="1"/>
  <c r="I301" i="1" s="1"/>
  <c r="I302" i="1" s="1"/>
  <c r="I303" i="1" s="1"/>
  <c r="I304" i="1" s="1"/>
  <c r="I305" i="1" s="1"/>
  <c r="I306" i="1" s="1"/>
  <c r="I307" i="1" s="1"/>
  <c r="I308" i="1" s="1"/>
  <c r="I309" i="1" s="1"/>
  <c r="I310" i="1" s="1"/>
  <c r="I311" i="1" s="1"/>
  <c r="I312" i="1" s="1"/>
  <c r="I313" i="1" s="1"/>
  <c r="I314" i="1" s="1"/>
  <c r="I315" i="1" s="1"/>
  <c r="I316" i="1" s="1"/>
  <c r="I317" i="1" s="1"/>
  <c r="I318" i="1" s="1"/>
  <c r="I319" i="1" s="1"/>
  <c r="I320" i="1" s="1"/>
  <c r="I321" i="1" s="1"/>
  <c r="I322" i="1" s="1"/>
  <c r="I323" i="1" s="1"/>
  <c r="I324" i="1" s="1"/>
  <c r="I325" i="1" s="1"/>
  <c r="I326" i="1" s="1"/>
  <c r="I327" i="1" s="1"/>
  <c r="I328" i="1" s="1"/>
  <c r="I329" i="1" s="1"/>
  <c r="I330" i="1" s="1"/>
  <c r="I331" i="1" s="1"/>
  <c r="I332" i="1" s="1"/>
  <c r="I333" i="1" s="1"/>
  <c r="I334" i="1" s="1"/>
  <c r="I335" i="1" s="1"/>
  <c r="I336" i="1" s="1"/>
  <c r="I337" i="1" s="1"/>
  <c r="I338" i="1" s="1"/>
  <c r="I339" i="1" s="1"/>
  <c r="I340" i="1" s="1"/>
  <c r="I341" i="1" s="1"/>
  <c r="I342" i="1" s="1"/>
  <c r="I343" i="1" s="1"/>
  <c r="I344" i="1" s="1"/>
  <c r="I345" i="1" s="1"/>
  <c r="I346" i="1" s="1"/>
  <c r="I347" i="1" s="1"/>
  <c r="I348" i="1" s="1"/>
  <c r="I349" i="1" s="1"/>
  <c r="I350" i="1" s="1"/>
  <c r="I351" i="1" s="1"/>
  <c r="I352" i="1" s="1"/>
  <c r="I353" i="1" s="1"/>
  <c r="I354" i="1" s="1"/>
  <c r="I355" i="1" s="1"/>
  <c r="I356" i="1" s="1"/>
  <c r="I357" i="1" s="1"/>
  <c r="I358" i="1" s="1"/>
  <c r="I359" i="1" s="1"/>
  <c r="I360" i="1" s="1"/>
  <c r="I361" i="1" s="1"/>
  <c r="I362" i="1" s="1"/>
  <c r="I363" i="1" s="1"/>
  <c r="I364" i="1" s="1"/>
  <c r="I365" i="1" s="1"/>
  <c r="I366" i="1" s="1"/>
  <c r="I367" i="1" s="1"/>
  <c r="I368" i="1" s="1"/>
  <c r="I369" i="1" s="1"/>
  <c r="I370" i="1" s="1"/>
  <c r="I371" i="1" s="1"/>
  <c r="I372" i="1" s="1"/>
  <c r="I373" i="1" s="1"/>
  <c r="I374" i="1" s="1"/>
  <c r="I375" i="1" s="1"/>
  <c r="I376" i="1" s="1"/>
  <c r="I377" i="1" s="1"/>
  <c r="I378" i="1" s="1"/>
  <c r="I379" i="1" s="1"/>
  <c r="I380" i="1" s="1"/>
  <c r="I381" i="1" s="1"/>
  <c r="I382" i="1" s="1"/>
  <c r="I383" i="1" s="1"/>
  <c r="I384" i="1" s="1"/>
  <c r="I385" i="1" s="1"/>
  <c r="I386" i="1" s="1"/>
  <c r="I387" i="1" s="1"/>
  <c r="I388" i="1" s="1"/>
  <c r="I389" i="1" s="1"/>
  <c r="I390" i="1" s="1"/>
  <c r="I391" i="1" s="1"/>
  <c r="I392" i="1" s="1"/>
  <c r="I393" i="1" s="1"/>
  <c r="I394" i="1" s="1"/>
  <c r="I395" i="1" s="1"/>
  <c r="I396" i="1" s="1"/>
  <c r="I397" i="1" s="1"/>
  <c r="I398" i="1" s="1"/>
  <c r="I399" i="1" s="1"/>
  <c r="I400" i="1" s="1"/>
  <c r="I401" i="1" s="1"/>
  <c r="I402" i="1" s="1"/>
  <c r="I403" i="1" s="1"/>
  <c r="I404" i="1" s="1"/>
  <c r="I405" i="1" s="1"/>
  <c r="I406" i="1" s="1"/>
  <c r="I407" i="1" s="1"/>
  <c r="I408" i="1" s="1"/>
  <c r="I409" i="1" s="1"/>
  <c r="I410" i="1" s="1"/>
  <c r="I411" i="1" s="1"/>
  <c r="I412" i="1" s="1"/>
  <c r="I413" i="1" s="1"/>
  <c r="I414" i="1" s="1"/>
  <c r="I415" i="1" s="1"/>
  <c r="I416" i="1" s="1"/>
  <c r="I417" i="1" s="1"/>
  <c r="I418" i="1" s="1"/>
  <c r="I419" i="1" s="1"/>
  <c r="I420" i="1" s="1"/>
  <c r="I421" i="1" s="1"/>
  <c r="I422" i="1" s="1"/>
  <c r="I423" i="1" s="1"/>
  <c r="I424" i="1" s="1"/>
  <c r="I425" i="1" s="1"/>
  <c r="I426" i="1" s="1"/>
  <c r="I427" i="1" s="1"/>
  <c r="I428" i="1" s="1"/>
  <c r="I429" i="1" s="1"/>
  <c r="I430" i="1" s="1"/>
  <c r="I431" i="1" s="1"/>
  <c r="I432" i="1" s="1"/>
  <c r="I433" i="1" s="1"/>
  <c r="I434" i="1" s="1"/>
  <c r="I435" i="1" s="1"/>
  <c r="I436" i="1" s="1"/>
  <c r="I437" i="1" s="1"/>
  <c r="D1" i="1"/>
  <c r="D7" i="9" s="1"/>
  <c r="I5" i="6"/>
  <c r="I6" i="6" s="1"/>
  <c r="I7" i="6" s="1"/>
  <c r="I8" i="6" s="1"/>
  <c r="I9" i="6" s="1"/>
  <c r="I10" i="6" s="1"/>
  <c r="I11" i="6" s="1"/>
  <c r="I12" i="6" s="1"/>
  <c r="I13" i="6" s="1"/>
  <c r="I14" i="6" s="1"/>
  <c r="I15" i="6" s="1"/>
  <c r="I16" i="6" s="1"/>
  <c r="I17" i="6" s="1"/>
  <c r="I6" i="5"/>
  <c r="I17" i="5" s="1"/>
  <c r="I18" i="5" s="1"/>
  <c r="H6" i="4"/>
  <c r="H7" i="4" s="1"/>
  <c r="H8" i="4" s="1"/>
  <c r="H4" i="3"/>
  <c r="H5" i="3" s="1"/>
  <c r="H6" i="3" s="1"/>
  <c r="D18" i="9"/>
  <c r="D21" i="9" s="1"/>
  <c r="H4" i="2"/>
  <c r="H5" i="2" s="1"/>
  <c r="H6" i="2" s="1"/>
  <c r="H58" i="2"/>
  <c r="H59" i="2" s="1"/>
  <c r="H60" i="2" s="1"/>
  <c r="H61" i="2" s="1"/>
  <c r="H62" i="2" s="1"/>
  <c r="H63" i="2" s="1"/>
  <c r="H64" i="2" s="1"/>
  <c r="H65" i="2" s="1"/>
  <c r="D11" i="9" l="1"/>
  <c r="D10" i="9"/>
  <c r="D9" i="9"/>
  <c r="D15" i="9"/>
  <c r="H7" i="2"/>
  <c r="H8" i="2" s="1"/>
  <c r="H9" i="2" s="1"/>
  <c r="H10" i="2" s="1"/>
  <c r="H11" i="2" s="1"/>
  <c r="H12" i="2" s="1"/>
  <c r="H13" i="2" s="1"/>
  <c r="H14" i="2" s="1"/>
  <c r="H15" i="2" s="1"/>
  <c r="D8" i="9"/>
  <c r="D16" i="9" l="1"/>
  <c r="D24" i="9" s="1"/>
</calcChain>
</file>

<file path=xl/sharedStrings.xml><?xml version="1.0" encoding="utf-8"?>
<sst xmlns="http://schemas.openxmlformats.org/spreadsheetml/2006/main" count="1635" uniqueCount="628">
  <si>
    <t>التاريخ</t>
  </si>
  <si>
    <t>الوصف</t>
  </si>
  <si>
    <t>مدين</t>
  </si>
  <si>
    <t>دائن</t>
  </si>
  <si>
    <t>الرصيد</t>
  </si>
  <si>
    <t>2025-09-21</t>
  </si>
  <si>
    <t>احماض امينية ت</t>
  </si>
  <si>
    <t>0.00</t>
  </si>
  <si>
    <t>2025-09-23</t>
  </si>
  <si>
    <t>4 ت كيس هيبارا</t>
  </si>
  <si>
    <t>2025-09-27</t>
  </si>
  <si>
    <t>ت نترات كالسيوم</t>
  </si>
  <si>
    <t>673.00</t>
  </si>
  <si>
    <t>ت حمض نيتريك</t>
  </si>
  <si>
    <t>ت ماتشيكو</t>
  </si>
  <si>
    <t>2860.00</t>
  </si>
  <si>
    <t>ت سبايك</t>
  </si>
  <si>
    <t>2025-10-01</t>
  </si>
  <si>
    <t>3 ت كيس كرندال</t>
  </si>
  <si>
    <t>10 ت لتر فسفوريك</t>
  </si>
  <si>
    <t>580.00</t>
  </si>
  <si>
    <t>ت يوريا 20 ك</t>
  </si>
  <si>
    <t>600.00</t>
  </si>
  <si>
    <t>20 ك بوتاسيوم</t>
  </si>
  <si>
    <t>10 ت لتر حمض نيتريك</t>
  </si>
  <si>
    <t>6 ت تذاكر اندول</t>
  </si>
  <si>
    <t>كهرباء شهر 7 من اصل مبلغ 30الف</t>
  </si>
  <si>
    <t>2025-10-05</t>
  </si>
  <si>
    <t>1 ت شيكارة 19-19-19</t>
  </si>
  <si>
    <t>5 ت لتر فسفوريك</t>
  </si>
  <si>
    <t>9 ت ك يوريا</t>
  </si>
  <si>
    <t>9 ت ك ماب مولتي مور</t>
  </si>
  <si>
    <t>2025-10-1</t>
  </si>
  <si>
    <t>ت ريزو فيرت روت</t>
  </si>
  <si>
    <t>ت اندول</t>
  </si>
  <si>
    <t>ت هاي بيكسي</t>
  </si>
  <si>
    <t>800.00</t>
  </si>
  <si>
    <t>2025-10-10</t>
  </si>
  <si>
    <t>2025-10-11</t>
  </si>
  <si>
    <t>شتلة صبري قرقر</t>
  </si>
  <si>
    <t>شتلة فريد فتوح</t>
  </si>
  <si>
    <t>ت امينو اسيد</t>
  </si>
  <si>
    <t>ت سباتيك</t>
  </si>
  <si>
    <t>715.00</t>
  </si>
  <si>
    <t>ت يوريا ( كيلو</t>
  </si>
  <si>
    <t>ت حديد 6%ت</t>
  </si>
  <si>
    <t>2025-10-12</t>
  </si>
  <si>
    <t>19-19-19 ت</t>
  </si>
  <si>
    <t>ت نيتريك</t>
  </si>
  <si>
    <t>ت حامض نيتريك (لتر</t>
  </si>
  <si>
    <t>2025-10-13</t>
  </si>
  <si>
    <t>ت بوتاسيوم</t>
  </si>
  <si>
    <t>ت زنكونيا</t>
  </si>
  <si>
    <t>2025-10-14</t>
  </si>
  <si>
    <t>ت هيبارا</t>
  </si>
  <si>
    <t>2025-10-18</t>
  </si>
  <si>
    <t>صرف الي خالد ماهر - الصنف: بلاستيك ملش</t>
  </si>
  <si>
    <t>2025-10-19</t>
  </si>
  <si>
    <t>ت لتر - الصنف: زنكونيا</t>
  </si>
  <si>
    <t>ت كيس - الصنف: ماتشيكو</t>
  </si>
  <si>
    <t>ت تذكرة - الصنف: اندول</t>
  </si>
  <si>
    <t>ت كيلو - الصنف: يوريا</t>
  </si>
  <si>
    <t>ت ك - الصنف: سلفات بوتاسيوم</t>
  </si>
  <si>
    <t>ت لتر - الصنف: حامض نيتريك</t>
  </si>
  <si>
    <t>ت لتر - الصنف: حمض فسفوريك</t>
  </si>
  <si>
    <t>ت ك - الصنف: نترات كالسيوم</t>
  </si>
  <si>
    <t>2025-10-2</t>
  </si>
  <si>
    <t>ت يوريا</t>
  </si>
  <si>
    <t>ت فسفوريك</t>
  </si>
  <si>
    <t>2025-10-20</t>
  </si>
  <si>
    <t>ت جركن - الصنف: فيليشيا</t>
  </si>
  <si>
    <t>مشوار الرابعه عمالة عمر ملش</t>
  </si>
  <si>
    <t>كهرباء شهر 8</t>
  </si>
  <si>
    <t>سباخ</t>
  </si>
  <si>
    <t>كمبوست</t>
  </si>
  <si>
    <t>سبلة</t>
  </si>
  <si>
    <t>بدارات ايمن سبلة</t>
  </si>
  <si>
    <t>جمال جرار2سكة حرث</t>
  </si>
  <si>
    <t>2025-10-22</t>
  </si>
  <si>
    <t>بيع ملش خالد ماهر - الصنف: بلاستيك ملش</t>
  </si>
  <si>
    <t>2025-10-26</t>
  </si>
  <si>
    <t>4 رول خالد ماهر ملش - الصنف: بلاستيك ملش</t>
  </si>
  <si>
    <t>صرف 1 رول خالد ماهر ملش - الصنف: [item name]</t>
  </si>
  <si>
    <t>ت خالد ماهر سبايك كيس - الصنف: سبايك</t>
  </si>
  <si>
    <t>ت كيس اتاستيل - الصنف: اتاستيل ( فوستيل الومنيوم</t>
  </si>
  <si>
    <t>ت عبوة بليز - الصنف: بليز</t>
  </si>
  <si>
    <t>ت كيس هيبارا - الصنف: هيبارا</t>
  </si>
  <si>
    <t>260.00</t>
  </si>
  <si>
    <t>ت لتر برايت بلس - الصنف: برايت بلس لمبادا</t>
  </si>
  <si>
    <t>53.00</t>
  </si>
  <si>
    <t>تذكرة هاي بيكسي - الصنف: هاي بيكسي</t>
  </si>
  <si>
    <t>2025-10-27</t>
  </si>
  <si>
    <t>ت تذكرة  - الصنف: اندول</t>
  </si>
  <si>
    <t>ت لتر  - الصنف: ريزو فيرت روت</t>
  </si>
  <si>
    <t>44.00</t>
  </si>
  <si>
    <t>كيلو - الصنف: [item name]</t>
  </si>
  <si>
    <t>ت كيلو - الصنف: زنك مدي اردني</t>
  </si>
  <si>
    <t>175.00</t>
  </si>
  <si>
    <t>كيلو - الصنف: حديد 13%ت</t>
  </si>
  <si>
    <t>ت كيس - الصنف: فياجرو</t>
  </si>
  <si>
    <t>2025-10-28</t>
  </si>
  <si>
    <t>ت لتر  - الصنف: حمض فسفوريك</t>
  </si>
  <si>
    <t>2025-10-7</t>
  </si>
  <si>
    <t>2025-10-9</t>
  </si>
  <si>
    <t>ت سلفات زنك</t>
  </si>
  <si>
    <t>حديد6%</t>
  </si>
  <si>
    <t>ت سلفات منجنيز</t>
  </si>
  <si>
    <t>2025-11-05</t>
  </si>
  <si>
    <t>عدد 6 رول - الصنف: ملش مخزن بدر ( محمد امين )</t>
  </si>
  <si>
    <t>مرتجع 1 لفة ملش خالد ماهر - الصنف: ملش مخزن بدر ( محمد امين )</t>
  </si>
  <si>
    <t>73.50</t>
  </si>
  <si>
    <t>2025-11-08</t>
  </si>
  <si>
    <t>6 رول ملش - الصنف: ملش مخزن بدر ( محمد امين )</t>
  </si>
  <si>
    <t>7 رول ملش - الصنف: ملش مخزن بدر ( محمد امين )</t>
  </si>
  <si>
    <t>كيلو - الصنف: يوريا</t>
  </si>
  <si>
    <t>2025-11-13</t>
  </si>
  <si>
    <t>ت شيكارة - الصنف: يوريا</t>
  </si>
  <si>
    <t>2025-11-16</t>
  </si>
  <si>
    <t>كيلو - الصنف: ملش مخزن بدر ( محمد امين )</t>
  </si>
  <si>
    <t>جركن - الصنف: حمض فسفوريك</t>
  </si>
  <si>
    <t>8.00</t>
  </si>
  <si>
    <t>2025-11-19</t>
  </si>
  <si>
    <t>تذكرة - الصنف: كريست بريد</t>
  </si>
  <si>
    <t>4.00</t>
  </si>
  <si>
    <t>2025-12-15</t>
  </si>
  <si>
    <t>كهرباء شهر 10 -- من اصل 28الف</t>
  </si>
  <si>
    <t>صرف مجمع - بوتاسيوم سولو كروس - الصنف: بوتاسيوم سولو كروس</t>
  </si>
  <si>
    <t>صرف مجمع - حامض نيتريك - الصنف: حامض نيتريك</t>
  </si>
  <si>
    <t>2025-12-18</t>
  </si>
  <si>
    <t>قلب حفار</t>
  </si>
  <si>
    <t>تقصيب</t>
  </si>
  <si>
    <t>تبتين</t>
  </si>
  <si>
    <t>بدارات كمبوست</t>
  </si>
  <si>
    <t>بدارات سباخ</t>
  </si>
  <si>
    <t>صرف مجمع - نترات كالسيوم - الصنف: نترات كالسيوم</t>
  </si>
  <si>
    <t>صرف مجمع - نترات نشادر - الصنف: نترات نشادر</t>
  </si>
  <si>
    <t>2025-12-23</t>
  </si>
  <si>
    <t>مفترسات</t>
  </si>
  <si>
    <t>2026-01-01</t>
  </si>
  <si>
    <t>2026-01-03</t>
  </si>
  <si>
    <t>صرف مجمع - حمض كبريتيك - الصنف: حمض كبريتيك</t>
  </si>
  <si>
    <t>صرف مجمع - حديد 6% - الصنف: حديد 6%</t>
  </si>
  <si>
    <t>صرف مجمع - سلفات منجنيز - الصنف: سلفات منجنيز</t>
  </si>
  <si>
    <t>صرف مجمع - سلفات زنك - الصنف: سلفات زنك</t>
  </si>
  <si>
    <t>صرف مجمع - سلفات ماغنسيوم - الصنف: سلفات ماغنسيوم</t>
  </si>
  <si>
    <t>2026-01-05</t>
  </si>
  <si>
    <t>صرف مجمع - ماب - الصنف: ماب</t>
  </si>
  <si>
    <t>2026-01-07</t>
  </si>
  <si>
    <t>صرف مجمع - شوجر - الصنف: شوجر</t>
  </si>
  <si>
    <t>2026-01-12</t>
  </si>
  <si>
    <t>شتلة مشتل 1 صنسيشن</t>
  </si>
  <si>
    <t>شتلة مشتل 1 فرتونا</t>
  </si>
  <si>
    <t>2026-01-25</t>
  </si>
  <si>
    <t>كهرباء</t>
  </si>
  <si>
    <t>2026-01-28</t>
  </si>
  <si>
    <t>صرف مجمع - تروسال - الصنف: تروسال</t>
  </si>
  <si>
    <t>صرف مجمع - ماتشيكو - الصنف: ماتشيكو</t>
  </si>
  <si>
    <t>صرف مجمع - فياجرو - الصنف: فياجرو</t>
  </si>
  <si>
    <t>صرف مجمع - فانيسيا - الصنف: فانيسيا</t>
  </si>
  <si>
    <t>صرف مجمع - جرومايت - الصنف: جرومايت</t>
  </si>
  <si>
    <t>صرف مجمع - نردلفو - الصنف: نردلفو</t>
  </si>
  <si>
    <t>صرف مجمع - يوريا - الصنف: يوريا</t>
  </si>
  <si>
    <t>صرف مجمع - حمض فسفوريك - الصنف: حمض فسفوريك</t>
  </si>
  <si>
    <t>2026-02-8</t>
  </si>
  <si>
    <t>فرتونا كاش الحاج محمد مصطفي</t>
  </si>
  <si>
    <t xml:space="preserve">كميه </t>
  </si>
  <si>
    <t xml:space="preserve">السعر </t>
  </si>
  <si>
    <t xml:space="preserve">لتر كواترواكت </t>
  </si>
  <si>
    <t>جيركن سيف بلانت (5 لتر )</t>
  </si>
  <si>
    <t xml:space="preserve">1 لفه ملش </t>
  </si>
  <si>
    <t xml:space="preserve">شيكاره ماب </t>
  </si>
  <si>
    <t>ك بوتاسيوم 6-6-43</t>
  </si>
  <si>
    <t xml:space="preserve">تذكره اندول </t>
  </si>
  <si>
    <t xml:space="preserve">جيركن رووت بيلدر 5 لتر </t>
  </si>
  <si>
    <t xml:space="preserve">كيس ماتشيكو </t>
  </si>
  <si>
    <t xml:space="preserve">ك يوريا </t>
  </si>
  <si>
    <t>شيكاره بوتاسيوم 6-6-42</t>
  </si>
  <si>
    <t xml:space="preserve">عبوه فلوانس 500جم </t>
  </si>
  <si>
    <t xml:space="preserve">جيركن فسفوريك </t>
  </si>
  <si>
    <t xml:space="preserve">ك وان سال </t>
  </si>
  <si>
    <t xml:space="preserve">بوتاسيوم سولو كروس </t>
  </si>
  <si>
    <t xml:space="preserve">لتر سنوبست </t>
  </si>
  <si>
    <t xml:space="preserve">تذكره بيردولفو </t>
  </si>
  <si>
    <t>يوريا</t>
  </si>
  <si>
    <t>ك فياجروا</t>
  </si>
  <si>
    <t xml:space="preserve">لتر زنكونيا </t>
  </si>
  <si>
    <t xml:space="preserve">شيكاره نترات ماغنسيوم </t>
  </si>
  <si>
    <t>ك سلفات منجنيز</t>
  </si>
  <si>
    <t xml:space="preserve">ك سلفات زنك </t>
  </si>
  <si>
    <t>ك حديد 6%</t>
  </si>
  <si>
    <t xml:space="preserve">كيس اناستيل 500 جم </t>
  </si>
  <si>
    <t xml:space="preserve">جيركن شوجر 5 لتر </t>
  </si>
  <si>
    <t xml:space="preserve">جيركن فسفوريك 20 لتر </t>
  </si>
  <si>
    <t xml:space="preserve">ك بوتاسيوم سولو كروس </t>
  </si>
  <si>
    <t xml:space="preserve">ك نترات نشادر </t>
  </si>
  <si>
    <t xml:space="preserve">ك بوتاسيوم بست سول </t>
  </si>
  <si>
    <t xml:space="preserve">ك سلفات ماغنسيوم </t>
  </si>
  <si>
    <t>ك كبريتات نحاس</t>
  </si>
  <si>
    <t>ك حديد 13%</t>
  </si>
  <si>
    <t xml:space="preserve">ك نترات كالسيوم </t>
  </si>
  <si>
    <t xml:space="preserve">جيركن نيتريك 10 لتر </t>
  </si>
  <si>
    <t xml:space="preserve">لتر اجري الجا </t>
  </si>
  <si>
    <t xml:space="preserve">فوستيل الومنيوم </t>
  </si>
  <si>
    <t xml:space="preserve">شيكاره نترات نشادر 50 كم </t>
  </si>
  <si>
    <t>شيكاره بوتاسيوم سولو كروس</t>
  </si>
  <si>
    <t xml:space="preserve">جيركن نيتريك20 لتر </t>
  </si>
  <si>
    <t xml:space="preserve">لتر حامض فسفوريك </t>
  </si>
  <si>
    <t xml:space="preserve">جيركن نيتريك 20 لتر </t>
  </si>
  <si>
    <t xml:space="preserve">ك فيتا فيرت ماب </t>
  </si>
  <si>
    <t xml:space="preserve">عبوه توب سنسور </t>
  </si>
  <si>
    <t xml:space="preserve">جيركن فورتي k بلس 5 لتر </t>
  </si>
  <si>
    <t xml:space="preserve">جبركن نوكسيل س يو 5 لتر </t>
  </si>
  <si>
    <t xml:space="preserve">لتر كومبليت كالسيوم </t>
  </si>
  <si>
    <t xml:space="preserve">جيركن نوكسيل كي 20 لتر </t>
  </si>
  <si>
    <t xml:space="preserve">لتر السيجول توتال </t>
  </si>
  <si>
    <t xml:space="preserve">لتر حامض نيتريك </t>
  </si>
  <si>
    <t xml:space="preserve">لتر نيتريك </t>
  </si>
  <si>
    <t>يوريا منخضفه</t>
  </si>
  <si>
    <t>ي يوريا</t>
  </si>
  <si>
    <t>ك بوتاسيوم 6-6-42</t>
  </si>
  <si>
    <t xml:space="preserve">نترات نشادر </t>
  </si>
  <si>
    <t xml:space="preserve">تذكره نردلفو </t>
  </si>
  <si>
    <t xml:space="preserve">شيكاره يوريا </t>
  </si>
  <si>
    <t>ك يوريا منخفضه</t>
  </si>
  <si>
    <t xml:space="preserve">جيركن كبريتيك 20 لتر </t>
  </si>
  <si>
    <t xml:space="preserve">لتر ريزوفيت رووت </t>
  </si>
  <si>
    <t xml:space="preserve">لتر هيرفوست </t>
  </si>
  <si>
    <t xml:space="preserve">كيس وان سال </t>
  </si>
  <si>
    <t xml:space="preserve">جيركن نوتاجرين 5لتر </t>
  </si>
  <si>
    <t>لتر بايو سيد</t>
  </si>
  <si>
    <t xml:space="preserve">لتر ناتورونج </t>
  </si>
  <si>
    <t xml:space="preserve">لتر توب سنسور </t>
  </si>
  <si>
    <t xml:space="preserve">عبوه توب سنسور 200 سم </t>
  </si>
  <si>
    <t xml:space="preserve">تذكره دوبامين  </t>
  </si>
  <si>
    <t xml:space="preserve">تذكره كابتان  </t>
  </si>
  <si>
    <t xml:space="preserve">ك بوتاسيوم </t>
  </si>
  <si>
    <t xml:space="preserve">ك جروماتيت </t>
  </si>
  <si>
    <t xml:space="preserve">كيس اتاسيتل 500 جم </t>
  </si>
  <si>
    <t xml:space="preserve">ك فلوراز </t>
  </si>
  <si>
    <t xml:space="preserve">عبوه فانيستا </t>
  </si>
  <si>
    <t xml:space="preserve">لتر سالكيوز فوسفو </t>
  </si>
  <si>
    <t xml:space="preserve">جيركن حامض كبريتك 20 لتر </t>
  </si>
  <si>
    <t xml:space="preserve">لنر كواترواكت </t>
  </si>
  <si>
    <t xml:space="preserve">تذكره كينج ستار </t>
  </si>
  <si>
    <t xml:space="preserve">ك فيرتيجونيا </t>
  </si>
  <si>
    <t>عبوه اجرواكت 500 سم</t>
  </si>
  <si>
    <t xml:space="preserve">تذكره بيسلكا </t>
  </si>
  <si>
    <t xml:space="preserve">تذكره كلاريو </t>
  </si>
  <si>
    <t xml:space="preserve">لتر مستر الجي </t>
  </si>
  <si>
    <t xml:space="preserve">جيركن فوسفوريك 20 لتر </t>
  </si>
  <si>
    <t>شيكاره يوريا 50 ك</t>
  </si>
  <si>
    <t>ك زنك</t>
  </si>
  <si>
    <t>شيكاره سلفات منجنيز</t>
  </si>
  <si>
    <t xml:space="preserve">شيكاره سلفات ماغنسيوم </t>
  </si>
  <si>
    <t>كيس مارينجو</t>
  </si>
  <si>
    <t xml:space="preserve">جيركن زنكونيا </t>
  </si>
  <si>
    <t xml:space="preserve">شيكاره زنك </t>
  </si>
  <si>
    <t>شيكاره يوريا</t>
  </si>
  <si>
    <t>عبوه boss</t>
  </si>
  <si>
    <t>عبوه boss kill سم 125</t>
  </si>
  <si>
    <t xml:space="preserve">عبوه boss  </t>
  </si>
  <si>
    <t>شيكاره فولفك نانوكيم</t>
  </si>
  <si>
    <t xml:space="preserve">كيس طحالب مارينجو </t>
  </si>
  <si>
    <t>شيكاره فيتافيرت(15ك)</t>
  </si>
  <si>
    <t xml:space="preserve">شيكاره نترات كالسيوم </t>
  </si>
  <si>
    <t xml:space="preserve">جيركن حامض نيتريك 20 لتر </t>
  </si>
  <si>
    <t xml:space="preserve">ك يوريا منخفضه تروسال </t>
  </si>
  <si>
    <t xml:space="preserve">عبوه boss </t>
  </si>
  <si>
    <t>نترات كالسيوم روسي</t>
  </si>
  <si>
    <t xml:space="preserve">ك فوستيل الومنيوم </t>
  </si>
  <si>
    <t xml:space="preserve">جيركن زنكونيا 5 لتر </t>
  </si>
  <si>
    <t>شيكاره فوستيل الومنيوم 10 ك</t>
  </si>
  <si>
    <t xml:space="preserve">جيركن ريدبيلدر 5 لتر </t>
  </si>
  <si>
    <t>شيكاره ماب 25 ك</t>
  </si>
  <si>
    <t>شيكاره بوتاسيوم 6-6-42 25 ك</t>
  </si>
  <si>
    <t xml:space="preserve">جيركن كيلباك 5 لتر </t>
  </si>
  <si>
    <t>لتر فيتال باور (للملوحه )</t>
  </si>
  <si>
    <t xml:space="preserve">سيف بلانت </t>
  </si>
  <si>
    <t xml:space="preserve">لتر فتيال باور </t>
  </si>
  <si>
    <t xml:space="preserve">مرتجع جيركن سيف بلانت </t>
  </si>
  <si>
    <t xml:space="preserve">لتر سوبر فاستر </t>
  </si>
  <si>
    <t>شيكاره فيرتيجونيا 10 ك</t>
  </si>
  <si>
    <t>تذكره كريست بريد</t>
  </si>
  <si>
    <t xml:space="preserve">التاريخ </t>
  </si>
  <si>
    <t xml:space="preserve">البيان </t>
  </si>
  <si>
    <t xml:space="preserve">الكميه </t>
  </si>
  <si>
    <t xml:space="preserve">مدين </t>
  </si>
  <si>
    <t xml:space="preserve">دائن </t>
  </si>
  <si>
    <t xml:space="preserve">الرصيد </t>
  </si>
  <si>
    <t xml:space="preserve">كهربا </t>
  </si>
  <si>
    <t>بستله كال ماك</t>
  </si>
  <si>
    <t>Column1</t>
  </si>
  <si>
    <t>Column2</t>
  </si>
  <si>
    <t>ملخص الحساب</t>
  </si>
  <si>
    <t>الاسمدة</t>
  </si>
  <si>
    <t>الشتلة</t>
  </si>
  <si>
    <t>الملش</t>
  </si>
  <si>
    <t>رصيد مدين</t>
  </si>
  <si>
    <t>التوريدات</t>
  </si>
  <si>
    <t>رصيد دائن</t>
  </si>
  <si>
    <t>صافي رصيد</t>
  </si>
  <si>
    <t xml:space="preserve">خدمه </t>
  </si>
  <si>
    <t xml:space="preserve">مسحوبات شخصيه </t>
  </si>
  <si>
    <t>16-12-2025</t>
  </si>
  <si>
    <t>17-12-2025</t>
  </si>
  <si>
    <t>20-12-2025</t>
  </si>
  <si>
    <t>21-12-2025</t>
  </si>
  <si>
    <t>24-12-2025</t>
  </si>
  <si>
    <t>28-12-2025</t>
  </si>
  <si>
    <t>31-12-2025</t>
  </si>
  <si>
    <t>21-1-2026</t>
  </si>
  <si>
    <t>22-1-2026</t>
  </si>
  <si>
    <t>23-1-2026</t>
  </si>
  <si>
    <t>27-1-2026</t>
  </si>
  <si>
    <t>28-1-2026</t>
  </si>
  <si>
    <t>14-2-2026</t>
  </si>
  <si>
    <t>15-2-2026</t>
  </si>
  <si>
    <t>16-2-2026</t>
  </si>
  <si>
    <t>17-2-2026</t>
  </si>
  <si>
    <t>18-2-2026</t>
  </si>
  <si>
    <t>20-2-2026</t>
  </si>
  <si>
    <t>21-2-2026</t>
  </si>
  <si>
    <t>22-2-2026</t>
  </si>
  <si>
    <t>23-2-2026</t>
  </si>
  <si>
    <t>25-2-2026</t>
  </si>
  <si>
    <t>26-2-2026</t>
  </si>
  <si>
    <t>27-2-2026</t>
  </si>
  <si>
    <t>28-2-2026</t>
  </si>
  <si>
    <t>13-3-2026</t>
  </si>
  <si>
    <t>14-3-2026</t>
  </si>
  <si>
    <t>15-3-2026</t>
  </si>
  <si>
    <t>16-3-2026</t>
  </si>
  <si>
    <t>18-3-2026</t>
  </si>
  <si>
    <t>19-3-2026</t>
  </si>
  <si>
    <t>22-3-2026</t>
  </si>
  <si>
    <t>23-3-2026</t>
  </si>
  <si>
    <t>24-3-2026</t>
  </si>
  <si>
    <t>25-3-2026</t>
  </si>
  <si>
    <t>26-3-2026</t>
  </si>
  <si>
    <t>27-3-2026</t>
  </si>
  <si>
    <t>28-3-2026</t>
  </si>
  <si>
    <t>23-4-2026</t>
  </si>
  <si>
    <t>25-4-2026</t>
  </si>
  <si>
    <t>26-4-2026</t>
  </si>
  <si>
    <t>28-4-2026</t>
  </si>
  <si>
    <t>29-4-2026</t>
  </si>
  <si>
    <t>30-4-2026</t>
  </si>
  <si>
    <t>13\5\2026</t>
  </si>
  <si>
    <t>14\5\2026</t>
  </si>
  <si>
    <t>16\5\2026</t>
  </si>
  <si>
    <t>17\5\2026</t>
  </si>
  <si>
    <t>18\5\2026</t>
  </si>
  <si>
    <t>19\5\2026</t>
  </si>
  <si>
    <t>20\5\2026</t>
  </si>
  <si>
    <t>فرتونا</t>
  </si>
  <si>
    <t>فستفال</t>
  </si>
  <si>
    <t>صنسيشن</t>
  </si>
  <si>
    <t xml:space="preserve">فستفال خام </t>
  </si>
  <si>
    <t>17.00</t>
  </si>
  <si>
    <t>24.00</t>
  </si>
  <si>
    <t>20.00</t>
  </si>
  <si>
    <t>11.00</t>
  </si>
  <si>
    <t>2026-01-18</t>
  </si>
  <si>
    <t>2026-01-19</t>
  </si>
  <si>
    <t>2026-01-24</t>
  </si>
  <si>
    <t>2026-02-5</t>
  </si>
  <si>
    <t>2026-02-7</t>
  </si>
  <si>
    <t>2026-04-20</t>
  </si>
  <si>
    <t>2026-04-7</t>
  </si>
  <si>
    <t>2026-04-8</t>
  </si>
  <si>
    <t>2026-1-30</t>
  </si>
  <si>
    <t>2026-01-3</t>
  </si>
  <si>
    <t>2026-02-12</t>
  </si>
  <si>
    <t>2026-02-14</t>
  </si>
  <si>
    <t>2026-02-17</t>
  </si>
  <si>
    <t>2026-03-1</t>
  </si>
  <si>
    <t>22.00</t>
  </si>
  <si>
    <t>2025-12-24</t>
  </si>
  <si>
    <t>2025-12-26</t>
  </si>
  <si>
    <t>2025-12-27</t>
  </si>
  <si>
    <t>2025-12-28</t>
  </si>
  <si>
    <t>2025-12-29</t>
  </si>
  <si>
    <t>2025-12-30</t>
  </si>
  <si>
    <t>2025-12-31</t>
  </si>
  <si>
    <t>6.00</t>
  </si>
  <si>
    <t>43.00</t>
  </si>
  <si>
    <t>66.00</t>
  </si>
  <si>
    <t>79.00</t>
  </si>
  <si>
    <t>46.00</t>
  </si>
  <si>
    <t>68.00</t>
  </si>
  <si>
    <t>42.00</t>
  </si>
  <si>
    <t>45.00</t>
  </si>
  <si>
    <t>34.00</t>
  </si>
  <si>
    <t>25.00</t>
  </si>
  <si>
    <t>35.00</t>
  </si>
  <si>
    <t>137.00</t>
  </si>
  <si>
    <t>115.00</t>
  </si>
  <si>
    <t>100.00</t>
  </si>
  <si>
    <t>65.00</t>
  </si>
  <si>
    <t>95.00</t>
  </si>
  <si>
    <t>60.00</t>
  </si>
  <si>
    <t>55.00</t>
  </si>
  <si>
    <t>90.00</t>
  </si>
  <si>
    <t>2025-11-17</t>
  </si>
  <si>
    <t>400.00</t>
  </si>
  <si>
    <t xml:space="preserve">محلي محمود عبدالقوي </t>
  </si>
  <si>
    <t xml:space="preserve">صنسيشن محمود عبدالقوي </t>
  </si>
  <si>
    <t xml:space="preserve">فرتونا محمود عبدالقوي </t>
  </si>
  <si>
    <t xml:space="preserve">فستفال محمود عبدالقوي </t>
  </si>
  <si>
    <t xml:space="preserve">فرتونا محمد خضر </t>
  </si>
  <si>
    <t xml:space="preserve">محلي محمد خضر </t>
  </si>
  <si>
    <t xml:space="preserve">صنسيشن محمد خضر </t>
  </si>
  <si>
    <t xml:space="preserve">اوروبي احمد خيري </t>
  </si>
  <si>
    <t>عربي محسن احمد خيري</t>
  </si>
  <si>
    <t xml:space="preserve">عربي احمد خيري </t>
  </si>
  <si>
    <t xml:space="preserve">عربي حماده عبدالمقصود </t>
  </si>
  <si>
    <t>القيمه</t>
  </si>
  <si>
    <t xml:space="preserve">صنسيشن </t>
  </si>
  <si>
    <t>2025-11-11</t>
  </si>
  <si>
    <t>2025-11-15</t>
  </si>
  <si>
    <t>2025-11-21</t>
  </si>
  <si>
    <t>2025-11-23</t>
  </si>
  <si>
    <t>2025-11-25</t>
  </si>
  <si>
    <t>2025-11-27</t>
  </si>
  <si>
    <t>2025-11-7</t>
  </si>
  <si>
    <t>2025-11-9</t>
  </si>
  <si>
    <t>2025-12-1</t>
  </si>
  <si>
    <t>2025-12-3</t>
  </si>
  <si>
    <t>2025-12-5</t>
  </si>
  <si>
    <t>155.00</t>
  </si>
  <si>
    <t>166.00</t>
  </si>
  <si>
    <t>179.00</t>
  </si>
  <si>
    <t>110.00</t>
  </si>
  <si>
    <t>64.00</t>
  </si>
  <si>
    <t>28.50</t>
  </si>
  <si>
    <t>15.00</t>
  </si>
  <si>
    <t>42.50</t>
  </si>
  <si>
    <t>14.00</t>
  </si>
  <si>
    <t>25.50</t>
  </si>
  <si>
    <t>10.50</t>
  </si>
  <si>
    <t>78.00</t>
  </si>
  <si>
    <t>20.50</t>
  </si>
  <si>
    <t>12.00</t>
  </si>
  <si>
    <t>13.00</t>
  </si>
  <si>
    <t>11.50</t>
  </si>
  <si>
    <t>3.00</t>
  </si>
  <si>
    <t>120.00</t>
  </si>
  <si>
    <t>180.00</t>
  </si>
  <si>
    <t>80.00</t>
  </si>
  <si>
    <t>220.00</t>
  </si>
  <si>
    <t>200.00</t>
  </si>
  <si>
    <t xml:space="preserve">كرتون عربي حازم عبدالعظيم </t>
  </si>
  <si>
    <t xml:space="preserve">كرتون اوروبي حازم عبدالعظيم </t>
  </si>
  <si>
    <t xml:space="preserve">كرتون دبل اوروبي حازم عبدالعظيم </t>
  </si>
  <si>
    <t xml:space="preserve">كرتون محسن حازم عبدالعظيم </t>
  </si>
  <si>
    <t xml:space="preserve">اوروبي حازم عبدالعظيم </t>
  </si>
  <si>
    <t xml:space="preserve">محسن حازم عبدالعظيم </t>
  </si>
  <si>
    <t xml:space="preserve">كرتون حازم عبدالعظيم </t>
  </si>
  <si>
    <t>29-12</t>
  </si>
  <si>
    <t>30-12</t>
  </si>
  <si>
    <t>26-12</t>
  </si>
  <si>
    <t>ق1</t>
  </si>
  <si>
    <t>23-12</t>
  </si>
  <si>
    <t>مبيعات السيد عصام</t>
  </si>
  <si>
    <t xml:space="preserve">مبيعات عادل خضر </t>
  </si>
  <si>
    <t>مبيعات كاش</t>
  </si>
  <si>
    <t xml:space="preserve">مبيعات كاش </t>
  </si>
  <si>
    <t>ق 1</t>
  </si>
  <si>
    <t>18-12</t>
  </si>
  <si>
    <t>مبيعات خالد ماهر</t>
  </si>
  <si>
    <t>11\12</t>
  </si>
  <si>
    <t>4\12</t>
  </si>
  <si>
    <t>2\12</t>
  </si>
  <si>
    <t>1\12</t>
  </si>
  <si>
    <t>7\1</t>
  </si>
  <si>
    <t>11\1</t>
  </si>
  <si>
    <t>12\1</t>
  </si>
  <si>
    <t>15\1</t>
  </si>
  <si>
    <t>16\1</t>
  </si>
  <si>
    <t>29\1</t>
  </si>
  <si>
    <t>31\1</t>
  </si>
  <si>
    <t>14\2</t>
  </si>
  <si>
    <t>22\2</t>
  </si>
  <si>
    <t>23\2</t>
  </si>
  <si>
    <t>8\2</t>
  </si>
  <si>
    <t>7\2</t>
  </si>
  <si>
    <t>11\4</t>
  </si>
  <si>
    <t>6\3</t>
  </si>
  <si>
    <t>5\3</t>
  </si>
  <si>
    <t>مبيعات احمد شاكر</t>
  </si>
  <si>
    <t>مبيعات  عصام فوزي</t>
  </si>
  <si>
    <t>مبيعات رامي</t>
  </si>
  <si>
    <t>مبيعات بيكو خضر</t>
  </si>
  <si>
    <t>مبيعات محمود مرسي</t>
  </si>
  <si>
    <t>مبيعات ياسر الشحات</t>
  </si>
  <si>
    <t xml:space="preserve">مبيعات رامي محمد </t>
  </si>
  <si>
    <t>مبيعات احمد خيري كاش</t>
  </si>
  <si>
    <t>كاش حسني صديق</t>
  </si>
  <si>
    <t>كاش مؤمن عوض</t>
  </si>
  <si>
    <t xml:space="preserve">كاش عبدو احمد </t>
  </si>
  <si>
    <t>الحاج محمد مصطفي</t>
  </si>
  <si>
    <t>كاش احمد خيري</t>
  </si>
  <si>
    <t>كاش حمادة</t>
  </si>
  <si>
    <t xml:space="preserve">ق1 </t>
  </si>
  <si>
    <t xml:space="preserve">االبيان </t>
  </si>
  <si>
    <t xml:space="preserve">العدد </t>
  </si>
  <si>
    <t>2025-10-4</t>
  </si>
  <si>
    <t>2025-10-5</t>
  </si>
  <si>
    <t>2025-11-10</t>
  </si>
  <si>
    <t>2025-11-12</t>
  </si>
  <si>
    <t>2025-11-14</t>
  </si>
  <si>
    <t>2025-11-24</t>
  </si>
  <si>
    <t>2025-11-26</t>
  </si>
  <si>
    <t>2025-11-28</t>
  </si>
  <si>
    <t>2025-11-29</t>
  </si>
  <si>
    <t>2025-11-5</t>
  </si>
  <si>
    <t>2025-12-17</t>
  </si>
  <si>
    <t>2025-12-2</t>
  </si>
  <si>
    <t>2025-12-4</t>
  </si>
  <si>
    <t>2025-12-8</t>
  </si>
  <si>
    <t>2025-9-18</t>
  </si>
  <si>
    <t>2026-01-14</t>
  </si>
  <si>
    <t>2026-01-22</t>
  </si>
  <si>
    <t>2026-01-27</t>
  </si>
  <si>
    <t>2026-02-11</t>
  </si>
  <si>
    <t>2026-03-01</t>
  </si>
  <si>
    <t>2026-03-12</t>
  </si>
  <si>
    <t>2026-03-25</t>
  </si>
  <si>
    <t>2026-03-28</t>
  </si>
  <si>
    <t>2026-04-01</t>
  </si>
  <si>
    <t>2026-04-27</t>
  </si>
  <si>
    <t>2026-05-14</t>
  </si>
  <si>
    <t>2026-05-24</t>
  </si>
  <si>
    <t>يوميات ام ايمن</t>
  </si>
  <si>
    <t>يوميات ام شمس</t>
  </si>
  <si>
    <t>دفعة ام ايمن</t>
  </si>
  <si>
    <t>يوميات ابوفرحة</t>
  </si>
  <si>
    <t>يوميات الزناتي</t>
  </si>
  <si>
    <t>عمالة ( ام يحي</t>
  </si>
  <si>
    <t>دفعة عيد</t>
  </si>
  <si>
    <t>دفعة ام شمس</t>
  </si>
  <si>
    <t>دفعة عيد حلمي</t>
  </si>
  <si>
    <t>نظافة شتلة ام حمبولا صبري قرقر</t>
  </si>
  <si>
    <t>زراعة خالد ماهر عمر</t>
  </si>
  <si>
    <t>مشوار الرابعة عمر ملش</t>
  </si>
  <si>
    <t>ابراهيم شبكة 5 فدان</t>
  </si>
  <si>
    <t>نظافة محمد جمعة شتلة فريد فتوح</t>
  </si>
  <si>
    <t>ملش عمر</t>
  </si>
  <si>
    <t>زراعة الزناتي بالخط</t>
  </si>
  <si>
    <t>زراعة عمر بالفدان</t>
  </si>
  <si>
    <t>زراعة احمد السيد بالفدان</t>
  </si>
  <si>
    <t>فارس شبكة 5 فدان</t>
  </si>
  <si>
    <t>مفرش ارض الشرطة</t>
  </si>
  <si>
    <t>طلبات صوب</t>
  </si>
  <si>
    <t>بانر مفرش وردة</t>
  </si>
  <si>
    <t>دفعة عيد عمالة</t>
  </si>
  <si>
    <t>ام عمر</t>
  </si>
  <si>
    <t>دفعة ام رامز + ام يحي</t>
  </si>
  <si>
    <t>زراعة عمر</t>
  </si>
  <si>
    <t>دفعة م محمد ماهر</t>
  </si>
  <si>
    <t>عمالة وردة</t>
  </si>
  <si>
    <t>عمالة</t>
  </si>
  <si>
    <t>ام عبدالله</t>
  </si>
  <si>
    <t>زكاة</t>
  </si>
  <si>
    <t>ياسر عبدالعال</t>
  </si>
  <si>
    <t>محمد شحاتة</t>
  </si>
  <si>
    <t>خالد ماهر</t>
  </si>
  <si>
    <t>خالد ماهر عمالة تسليم محمد عبدالحميد</t>
  </si>
  <si>
    <t>ام زينب</t>
  </si>
  <si>
    <t>دفعة</t>
  </si>
  <si>
    <t>دفعة ام زينب</t>
  </si>
  <si>
    <t>خالد عمالة</t>
  </si>
  <si>
    <t xml:space="preserve">كهرباء </t>
  </si>
  <si>
    <t xml:space="preserve">مقاولين </t>
  </si>
  <si>
    <t xml:space="preserve">موظفين </t>
  </si>
  <si>
    <t>محمد مبروك</t>
  </si>
  <si>
    <t xml:space="preserve">محمد مبروك </t>
  </si>
  <si>
    <t>محمد مبروك علي حساب قطاع 1-2</t>
  </si>
  <si>
    <t>محمد شحاته</t>
  </si>
  <si>
    <t>اكل المزرعه علي +محمد شحاته</t>
  </si>
  <si>
    <t xml:space="preserve">محمد شحاته  </t>
  </si>
  <si>
    <t>ياسر موظف</t>
  </si>
  <si>
    <t xml:space="preserve">ياسر عبدالعال </t>
  </si>
  <si>
    <t>ياسر السواق</t>
  </si>
  <si>
    <t>خالد ماهر عهد عربيات</t>
  </si>
  <si>
    <t xml:space="preserve">خالد ماهر </t>
  </si>
  <si>
    <t>جمال جرار يد خالد ماهر</t>
  </si>
  <si>
    <t>عهدة خالد ماهر</t>
  </si>
  <si>
    <t>الاضحية الحاج ماهر ومحمد ماهر وخالد ماهر</t>
  </si>
  <si>
    <t xml:space="preserve">تجهيز </t>
  </si>
  <si>
    <t>1.00</t>
  </si>
  <si>
    <t>10.00</t>
  </si>
  <si>
    <t>5.00</t>
  </si>
  <si>
    <t>9.00</t>
  </si>
  <si>
    <t>1006.00</t>
  </si>
  <si>
    <t>340.00</t>
  </si>
  <si>
    <t>30.00</t>
  </si>
  <si>
    <t>143.00</t>
  </si>
  <si>
    <t>187.00</t>
  </si>
  <si>
    <t>96.00</t>
  </si>
  <si>
    <t>92.00</t>
  </si>
  <si>
    <t>550.00</t>
  </si>
  <si>
    <t>160.00</t>
  </si>
  <si>
    <t>1.50</t>
  </si>
  <si>
    <t>40.00</t>
  </si>
  <si>
    <t>0.50</t>
  </si>
  <si>
    <t>1400.00</t>
  </si>
  <si>
    <t>905.00</t>
  </si>
  <si>
    <t>26.95</t>
  </si>
  <si>
    <t>3.50</t>
  </si>
  <si>
    <t>4000.00</t>
  </si>
  <si>
    <t>2.50</t>
  </si>
  <si>
    <t>29871.00</t>
  </si>
  <si>
    <t>950.00</t>
  </si>
  <si>
    <t>2.00</t>
  </si>
  <si>
    <t>650.00</t>
  </si>
  <si>
    <t>1.25</t>
  </si>
  <si>
    <t>750.00</t>
  </si>
  <si>
    <t>875.00</t>
  </si>
  <si>
    <t>50.00</t>
  </si>
  <si>
    <t>18.00</t>
  </si>
  <si>
    <t>36.00</t>
  </si>
  <si>
    <t>84.00</t>
  </si>
  <si>
    <t xml:space="preserve">لتر فلوزيتوب </t>
  </si>
  <si>
    <t>ق 2</t>
  </si>
  <si>
    <t>ق2</t>
  </si>
  <si>
    <t>ق 3</t>
  </si>
  <si>
    <t>8\12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</si>
</sst>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\ _ج_._م_._‏_-;\-* #,##0\ _ج_._م_._‏_-;_-* &quot;-&quot;\ _ج_._م_._‏_-;_-@_-"/>
    <numFmt numFmtId="43" formatCode="_-* #,##0.00\ _ج_._م_._‏_-;\-* #,##0.00\ _ج_._م_._‏_-;_-* &quot;-&quot;??\ _ج_._م_._‏_-;_-@_-"/>
    <numFmt numFmtId="164" formatCode="mm/dd/yy;@"/>
    <numFmt numFmtId="165" formatCode="_(* #,##0_);_(* \(#,##0\);_(* &quot;-&quot;??_);_(@_)"/>
  </numFmts>
  <fonts count="17" x14ac:knownFonts="1">
    <font>
      <sz val="10"/>
      <color rgb="FF000000"/>
      <name val="Arial"/>
    </font>
    <font>
      <b/>
      <sz val="14"/>
      <name val="Arial"/>
      <family val="2"/>
    </font>
    <font>
      <b/>
      <sz val="16"/>
      <color theme="1"/>
      <name val="Arial"/>
      <family val="2"/>
      <scheme val="minor"/>
    </font>
    <font>
      <b/>
      <sz val="14"/>
      <color theme="1"/>
      <name val="Arial"/>
      <family val="2"/>
      <scheme val="minor"/>
    </font>
    <font>
      <b/>
      <sz val="11"/>
      <color theme="1"/>
      <name val="Arial"/>
      <family val="2"/>
      <scheme val="minor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color rgb="FF000000"/>
      <name val="Segoe UI"/>
      <family val="2"/>
    </font>
    <font>
      <sz val="14"/>
      <color rgb="FF000000"/>
      <name val="Arial"/>
      <family val="2"/>
    </font>
    <font>
      <sz val="10"/>
      <color rgb="FF000000"/>
      <name val="Arial"/>
      <family val="2"/>
    </font>
    <font>
      <b/>
      <sz val="18"/>
      <color theme="3"/>
      <name val="Arial"/>
      <family val="2"/>
      <charset val="178"/>
      <scheme val="major"/>
    </font>
    <font>
      <b/>
      <sz val="14"/>
      <color rgb="FF000000"/>
      <name val="Arial"/>
      <family val="2"/>
    </font>
    <font>
      <b/>
      <sz val="18"/>
      <color rgb="FF000000"/>
      <name val="Arial"/>
      <family val="2"/>
    </font>
    <font>
      <b/>
      <sz val="14"/>
      <color theme="3"/>
      <name val="Arial"/>
      <family val="2"/>
      <scheme val="major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</font>
  </fonts>
  <fills count="12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0" fillId="0" borderId="0" applyNumberFormat="0" applyFill="0" applyBorder="0" applyAlignment="0" applyProtection="0"/>
    <xf numFmtId="0" fontId="15" fillId="0" borderId="0"/>
  </cellStyleXfs>
  <cellXfs count="134">
    <xf numFmtId="0" fontId="0" fillId="0" borderId="0" xfId="0" applyFont="1" applyAlignment="1"/>
    <xf numFmtId="0" fontId="1" fillId="2" borderId="1" xfId="0" applyFont="1" applyFill="1" applyBorder="1"/>
    <xf numFmtId="0" fontId="1" fillId="0" borderId="1" xfId="0" applyFont="1" applyBorder="1"/>
    <xf numFmtId="0" fontId="2" fillId="3" borderId="1" xfId="0" applyFont="1" applyFill="1" applyBorder="1"/>
    <xf numFmtId="41" fontId="2" fillId="3" borderId="1" xfId="0" applyNumberFormat="1" applyFont="1" applyFill="1" applyBorder="1"/>
    <xf numFmtId="14" fontId="2" fillId="0" borderId="1" xfId="0" applyNumberFormat="1" applyFont="1" applyBorder="1"/>
    <xf numFmtId="0" fontId="2" fillId="0" borderId="1" xfId="0" applyFont="1" applyBorder="1"/>
    <xf numFmtId="41" fontId="2" fillId="0" borderId="1" xfId="0" applyNumberFormat="1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41" fontId="1" fillId="0" borderId="1" xfId="0" applyNumberFormat="1" applyFont="1" applyBorder="1"/>
    <xf numFmtId="41" fontId="0" fillId="0" borderId="1" xfId="0" applyNumberFormat="1" applyBorder="1"/>
    <xf numFmtId="41" fontId="4" fillId="0" borderId="1" xfId="0" applyNumberFormat="1" applyFont="1" applyBorder="1"/>
    <xf numFmtId="41" fontId="0" fillId="0" borderId="0" xfId="0" applyNumberFormat="1" applyFont="1" applyAlignment="1"/>
    <xf numFmtId="41" fontId="1" fillId="2" borderId="1" xfId="0" applyNumberFormat="1" applyFont="1" applyFill="1" applyBorder="1"/>
    <xf numFmtId="41" fontId="0" fillId="4" borderId="0" xfId="0" applyNumberFormat="1" applyFont="1" applyFill="1" applyAlignment="1"/>
    <xf numFmtId="0" fontId="0" fillId="4" borderId="0" xfId="0" applyFont="1" applyFill="1" applyAlignment="1"/>
    <xf numFmtId="0" fontId="3" fillId="0" borderId="0" xfId="0" applyFont="1" applyAlignment="1">
      <alignment horizontal="center" vertical="center"/>
    </xf>
    <xf numFmtId="0" fontId="11" fillId="0" borderId="0" xfId="0" applyFont="1" applyAlignment="1"/>
    <xf numFmtId="0" fontId="3" fillId="0" borderId="0" xfId="0" applyFont="1" applyAlignment="1">
      <alignment vertical="center"/>
    </xf>
    <xf numFmtId="0" fontId="3" fillId="4" borderId="0" xfId="0" applyFont="1" applyFill="1" applyAlignment="1">
      <alignment vertical="center"/>
    </xf>
    <xf numFmtId="0" fontId="3" fillId="5" borderId="0" xfId="0" applyFont="1" applyFill="1" applyAlignment="1">
      <alignment horizontal="center" vertical="center"/>
    </xf>
    <xf numFmtId="41" fontId="3" fillId="0" borderId="0" xfId="0" applyNumberFormat="1" applyFont="1" applyAlignment="1">
      <alignment vertical="center"/>
    </xf>
    <xf numFmtId="0" fontId="14" fillId="0" borderId="1" xfId="0" applyFont="1" applyBorder="1"/>
    <xf numFmtId="0" fontId="12" fillId="6" borderId="1" xfId="0" applyFont="1" applyFill="1" applyBorder="1" applyAlignment="1"/>
    <xf numFmtId="0" fontId="11" fillId="7" borderId="1" xfId="0" applyFont="1" applyFill="1" applyBorder="1" applyAlignment="1"/>
    <xf numFmtId="0" fontId="1" fillId="7" borderId="1" xfId="0" applyFont="1" applyFill="1" applyBorder="1"/>
    <xf numFmtId="0" fontId="3" fillId="7" borderId="2" xfId="0" applyFont="1" applyFill="1" applyBorder="1"/>
    <xf numFmtId="0" fontId="11" fillId="7" borderId="3" xfId="0" applyFont="1" applyFill="1" applyBorder="1" applyAlignment="1"/>
    <xf numFmtId="0" fontId="11" fillId="7" borderId="4" xfId="0" applyFont="1" applyFill="1" applyBorder="1" applyAlignment="1"/>
    <xf numFmtId="0" fontId="1" fillId="7" borderId="4" xfId="0" applyFont="1" applyFill="1" applyBorder="1"/>
    <xf numFmtId="0" fontId="11" fillId="7" borderId="7" xfId="0" applyFont="1" applyFill="1" applyBorder="1" applyAlignment="1"/>
    <xf numFmtId="0" fontId="3" fillId="7" borderId="7" xfId="0" applyFont="1" applyFill="1" applyBorder="1"/>
    <xf numFmtId="41" fontId="11" fillId="7" borderId="8" xfId="0" applyNumberFormat="1" applyFont="1" applyFill="1" applyBorder="1" applyAlignment="1"/>
    <xf numFmtId="41" fontId="1" fillId="7" borderId="8" xfId="0" applyNumberFormat="1" applyFont="1" applyFill="1" applyBorder="1"/>
    <xf numFmtId="43" fontId="3" fillId="7" borderId="8" xfId="1" applyFont="1" applyFill="1" applyBorder="1"/>
    <xf numFmtId="0" fontId="1" fillId="7" borderId="7" xfId="0" applyFont="1" applyFill="1" applyBorder="1"/>
    <xf numFmtId="0" fontId="1" fillId="7" borderId="7" xfId="3" applyFont="1" applyFill="1" applyBorder="1"/>
    <xf numFmtId="164" fontId="13" fillId="7" borderId="7" xfId="2" applyNumberFormat="1" applyFont="1" applyFill="1" applyBorder="1" applyAlignment="1">
      <alignment horizontal="center" vertical="center"/>
    </xf>
    <xf numFmtId="16" fontId="3" fillId="7" borderId="7" xfId="0" applyNumberFormat="1" applyFont="1" applyFill="1" applyBorder="1"/>
    <xf numFmtId="0" fontId="13" fillId="7" borderId="9" xfId="2" applyFont="1" applyFill="1" applyBorder="1" applyAlignment="1">
      <alignment horizontal="center" vertical="center"/>
    </xf>
    <xf numFmtId="41" fontId="11" fillId="7" borderId="8" xfId="0" applyNumberFormat="1" applyFont="1" applyFill="1" applyBorder="1" applyAlignment="1">
      <alignment horizontal="right"/>
    </xf>
    <xf numFmtId="41" fontId="1" fillId="7" borderId="8" xfId="0" applyNumberFormat="1" applyFont="1" applyFill="1" applyBorder="1" applyAlignment="1">
      <alignment horizontal="right"/>
    </xf>
    <xf numFmtId="41" fontId="1" fillId="7" borderId="8" xfId="3" applyNumberFormat="1" applyFont="1" applyFill="1" applyBorder="1" applyAlignment="1">
      <alignment horizontal="right"/>
    </xf>
    <xf numFmtId="41" fontId="13" fillId="7" borderId="8" xfId="2" applyNumberFormat="1" applyFont="1" applyFill="1" applyBorder="1" applyAlignment="1">
      <alignment horizontal="right"/>
    </xf>
    <xf numFmtId="41" fontId="13" fillId="7" borderId="8" xfId="2" applyNumberFormat="1" applyFont="1" applyFill="1" applyBorder="1" applyAlignment="1">
      <alignment horizontal="right" vertical="center"/>
    </xf>
    <xf numFmtId="0" fontId="11" fillId="7" borderId="2" xfId="0" applyFont="1" applyFill="1" applyBorder="1" applyAlignment="1">
      <alignment horizontal="right"/>
    </xf>
    <xf numFmtId="0" fontId="1" fillId="7" borderId="2" xfId="0" applyFont="1" applyFill="1" applyBorder="1" applyAlignment="1">
      <alignment horizontal="right"/>
    </xf>
    <xf numFmtId="0" fontId="1" fillId="7" borderId="2" xfId="3" applyFont="1" applyFill="1" applyBorder="1" applyAlignment="1">
      <alignment horizontal="right"/>
    </xf>
    <xf numFmtId="0" fontId="1" fillId="7" borderId="2" xfId="0" applyFont="1" applyFill="1" applyBorder="1"/>
    <xf numFmtId="0" fontId="13" fillId="7" borderId="2" xfId="2" applyFont="1" applyFill="1" applyBorder="1" applyAlignment="1">
      <alignment horizontal="right"/>
    </xf>
    <xf numFmtId="41" fontId="11" fillId="7" borderId="8" xfId="0" applyNumberFormat="1" applyFont="1" applyFill="1" applyBorder="1" applyAlignment="1">
      <alignment horizontal="center" vertical="center"/>
    </xf>
    <xf numFmtId="41" fontId="1" fillId="7" borderId="8" xfId="0" applyNumberFormat="1" applyFont="1" applyFill="1" applyBorder="1" applyAlignment="1">
      <alignment horizontal="center" vertical="center"/>
    </xf>
    <xf numFmtId="41" fontId="1" fillId="7" borderId="8" xfId="3" applyNumberFormat="1" applyFont="1" applyFill="1" applyBorder="1" applyAlignment="1">
      <alignment horizontal="center" vertical="center"/>
    </xf>
    <xf numFmtId="41" fontId="11" fillId="7" borderId="2" xfId="0" applyNumberFormat="1" applyFont="1" applyFill="1" applyBorder="1" applyAlignment="1">
      <alignment horizontal="right"/>
    </xf>
    <xf numFmtId="0" fontId="12" fillId="0" borderId="0" xfId="0" applyFont="1" applyAlignment="1"/>
    <xf numFmtId="0" fontId="12" fillId="0" borderId="1" xfId="0" applyFont="1" applyBorder="1" applyAlignment="1"/>
    <xf numFmtId="0" fontId="12" fillId="8" borderId="10" xfId="0" applyFont="1" applyFill="1" applyBorder="1" applyAlignment="1"/>
    <xf numFmtId="0" fontId="12" fillId="8" borderId="11" xfId="0" applyFont="1" applyFill="1" applyBorder="1" applyAlignment="1"/>
    <xf numFmtId="0" fontId="14" fillId="0" borderId="5" xfId="0" applyFont="1" applyBorder="1"/>
    <xf numFmtId="0" fontId="12" fillId="0" borderId="13" xfId="0" applyFont="1" applyBorder="1" applyAlignment="1"/>
    <xf numFmtId="0" fontId="12" fillId="0" borderId="14" xfId="0" applyFont="1" applyBorder="1" applyAlignment="1"/>
    <xf numFmtId="41" fontId="12" fillId="0" borderId="0" xfId="0" applyNumberFormat="1" applyFont="1" applyAlignment="1"/>
    <xf numFmtId="41" fontId="12" fillId="8" borderId="12" xfId="0" applyNumberFormat="1" applyFont="1" applyFill="1" applyBorder="1" applyAlignment="1"/>
    <xf numFmtId="41" fontId="14" fillId="0" borderId="6" xfId="0" applyNumberFormat="1" applyFont="1" applyBorder="1"/>
    <xf numFmtId="41" fontId="12" fillId="0" borderId="15" xfId="0" applyNumberFormat="1" applyFont="1" applyBorder="1" applyAlignment="1"/>
    <xf numFmtId="165" fontId="4" fillId="7" borderId="1" xfId="1" applyNumberFormat="1" applyFont="1" applyFill="1" applyBorder="1"/>
    <xf numFmtId="165" fontId="4" fillId="9" borderId="1" xfId="1" applyNumberFormat="1" applyFont="1" applyFill="1" applyBorder="1"/>
    <xf numFmtId="165" fontId="4" fillId="9" borderId="5" xfId="1" applyNumberFormat="1" applyFont="1" applyFill="1" applyBorder="1"/>
    <xf numFmtId="165" fontId="4" fillId="7" borderId="5" xfId="1" applyNumberFormat="1" applyFont="1" applyFill="1" applyBorder="1"/>
    <xf numFmtId="0" fontId="4" fillId="7" borderId="1" xfId="0" applyFont="1" applyFill="1" applyBorder="1"/>
    <xf numFmtId="0" fontId="12" fillId="7" borderId="1" xfId="0" applyFont="1" applyFill="1" applyBorder="1" applyAlignment="1"/>
    <xf numFmtId="0" fontId="14" fillId="7" borderId="5" xfId="0" applyFont="1" applyFill="1" applyBorder="1"/>
    <xf numFmtId="0" fontId="14" fillId="7" borderId="1" xfId="0" applyFont="1" applyFill="1" applyBorder="1"/>
    <xf numFmtId="0" fontId="14" fillId="7" borderId="13" xfId="0" applyFont="1" applyFill="1" applyBorder="1"/>
    <xf numFmtId="0" fontId="14" fillId="7" borderId="14" xfId="0" applyFont="1" applyFill="1" applyBorder="1"/>
    <xf numFmtId="0" fontId="12" fillId="7" borderId="14" xfId="0" applyFont="1" applyFill="1" applyBorder="1" applyAlignment="1"/>
    <xf numFmtId="0" fontId="0" fillId="7" borderId="1" xfId="0" applyFont="1" applyFill="1" applyBorder="1" applyAlignment="1"/>
    <xf numFmtId="41" fontId="14" fillId="7" borderId="1" xfId="0" applyNumberFormat="1" applyFont="1" applyFill="1" applyBorder="1"/>
    <xf numFmtId="0" fontId="0" fillId="7" borderId="3" xfId="0" applyFont="1" applyFill="1" applyBorder="1" applyAlignment="1"/>
    <xf numFmtId="0" fontId="0" fillId="7" borderId="16" xfId="0" applyFont="1" applyFill="1" applyBorder="1" applyAlignment="1"/>
    <xf numFmtId="0" fontId="14" fillId="7" borderId="17" xfId="0" applyFont="1" applyFill="1" applyBorder="1"/>
    <xf numFmtId="0" fontId="12" fillId="7" borderId="17" xfId="0" applyFont="1" applyFill="1" applyBorder="1" applyAlignment="1"/>
    <xf numFmtId="41" fontId="14" fillId="7" borderId="17" xfId="0" applyNumberFormat="1" applyFont="1" applyFill="1" applyBorder="1"/>
    <xf numFmtId="0" fontId="0" fillId="7" borderId="17" xfId="0" applyFont="1" applyFill="1" applyBorder="1" applyAlignment="1"/>
    <xf numFmtId="0" fontId="0" fillId="7" borderId="6" xfId="0" applyFont="1" applyFill="1" applyBorder="1" applyAlignment="1"/>
    <xf numFmtId="41" fontId="14" fillId="7" borderId="14" xfId="0" applyNumberFormat="1" applyFont="1" applyFill="1" applyBorder="1"/>
    <xf numFmtId="0" fontId="0" fillId="7" borderId="14" xfId="0" applyFont="1" applyFill="1" applyBorder="1" applyAlignment="1"/>
    <xf numFmtId="0" fontId="0" fillId="7" borderId="15" xfId="0" applyFont="1" applyFill="1" applyBorder="1" applyAlignment="1"/>
    <xf numFmtId="0" fontId="12" fillId="3" borderId="10" xfId="0" applyFont="1" applyFill="1" applyBorder="1" applyAlignment="1"/>
    <xf numFmtId="0" fontId="12" fillId="3" borderId="11" xfId="0" applyFont="1" applyFill="1" applyBorder="1" applyAlignment="1"/>
    <xf numFmtId="41" fontId="12" fillId="3" borderId="11" xfId="0" applyNumberFormat="1" applyFont="1" applyFill="1" applyBorder="1" applyAlignment="1"/>
    <xf numFmtId="0" fontId="0" fillId="3" borderId="11" xfId="0" applyFont="1" applyFill="1" applyBorder="1" applyAlignment="1"/>
    <xf numFmtId="0" fontId="0" fillId="3" borderId="12" xfId="0" applyFont="1" applyFill="1" applyBorder="1" applyAlignment="1"/>
    <xf numFmtId="165" fontId="4" fillId="6" borderId="1" xfId="1" applyNumberFormat="1" applyFont="1" applyFill="1" applyBorder="1"/>
    <xf numFmtId="0" fontId="14" fillId="6" borderId="1" xfId="0" applyFont="1" applyFill="1" applyBorder="1"/>
    <xf numFmtId="165" fontId="4" fillId="6" borderId="5" xfId="1" applyNumberFormat="1" applyFont="1" applyFill="1" applyBorder="1"/>
    <xf numFmtId="0" fontId="14" fillId="6" borderId="5" xfId="0" applyFont="1" applyFill="1" applyBorder="1"/>
    <xf numFmtId="0" fontId="14" fillId="6" borderId="13" xfId="0" applyFont="1" applyFill="1" applyBorder="1"/>
    <xf numFmtId="0" fontId="4" fillId="6" borderId="1" xfId="0" applyFont="1" applyFill="1" applyBorder="1"/>
    <xf numFmtId="0" fontId="0" fillId="6" borderId="1" xfId="0" applyFont="1" applyFill="1" applyBorder="1" applyAlignment="1"/>
    <xf numFmtId="0" fontId="0" fillId="6" borderId="6" xfId="0" applyFont="1" applyFill="1" applyBorder="1" applyAlignment="1"/>
    <xf numFmtId="41" fontId="14" fillId="6" borderId="1" xfId="0" applyNumberFormat="1" applyFont="1" applyFill="1" applyBorder="1"/>
    <xf numFmtId="0" fontId="14" fillId="6" borderId="14" xfId="0" applyFont="1" applyFill="1" applyBorder="1"/>
    <xf numFmtId="0" fontId="12" fillId="6" borderId="14" xfId="0" applyFont="1" applyFill="1" applyBorder="1" applyAlignment="1"/>
    <xf numFmtId="41" fontId="14" fillId="6" borderId="14" xfId="0" applyNumberFormat="1" applyFont="1" applyFill="1" applyBorder="1"/>
    <xf numFmtId="0" fontId="0" fillId="6" borderId="14" xfId="0" applyFont="1" applyFill="1" applyBorder="1" applyAlignment="1"/>
    <xf numFmtId="0" fontId="0" fillId="6" borderId="15" xfId="0" applyFont="1" applyFill="1" applyBorder="1" applyAlignment="1"/>
    <xf numFmtId="0" fontId="12" fillId="10" borderId="10" xfId="0" applyFont="1" applyFill="1" applyBorder="1" applyAlignment="1"/>
    <xf numFmtId="0" fontId="12" fillId="10" borderId="11" xfId="0" applyFont="1" applyFill="1" applyBorder="1" applyAlignment="1"/>
    <xf numFmtId="41" fontId="12" fillId="10" borderId="11" xfId="0" applyNumberFormat="1" applyFont="1" applyFill="1" applyBorder="1" applyAlignment="1"/>
    <xf numFmtId="0" fontId="0" fillId="10" borderId="11" xfId="0" applyFont="1" applyFill="1" applyBorder="1" applyAlignment="1"/>
    <xf numFmtId="0" fontId="0" fillId="10" borderId="12" xfId="0" applyFont="1" applyFill="1" applyBorder="1" applyAlignment="1"/>
    <xf numFmtId="165" fontId="0" fillId="0" borderId="0" xfId="0" applyNumberFormat="1" applyFont="1" applyAlignment="1"/>
    <xf numFmtId="165" fontId="0" fillId="7" borderId="16" xfId="0" applyNumberFormat="1" applyFont="1" applyFill="1" applyBorder="1" applyAlignment="1"/>
    <xf numFmtId="0" fontId="1" fillId="10" borderId="7" xfId="0" applyFont="1" applyFill="1" applyBorder="1"/>
    <xf numFmtId="0" fontId="1" fillId="10" borderId="2" xfId="0" applyFont="1" applyFill="1" applyBorder="1" applyAlignment="1">
      <alignment horizontal="right"/>
    </xf>
    <xf numFmtId="41" fontId="1" fillId="10" borderId="8" xfId="0" applyNumberFormat="1" applyFont="1" applyFill="1" applyBorder="1" applyAlignment="1">
      <alignment horizontal="right"/>
    </xf>
    <xf numFmtId="41" fontId="1" fillId="10" borderId="8" xfId="0" applyNumberFormat="1" applyFont="1" applyFill="1" applyBorder="1" applyAlignment="1">
      <alignment horizontal="center" vertical="center"/>
    </xf>
    <xf numFmtId="41" fontId="1" fillId="10" borderId="8" xfId="0" applyNumberFormat="1" applyFont="1" applyFill="1" applyBorder="1"/>
    <xf numFmtId="41" fontId="8" fillId="4" borderId="0" xfId="0" applyNumberFormat="1" applyFont="1" applyFill="1" applyAlignment="1"/>
    <xf numFmtId="41" fontId="3" fillId="0" borderId="0" xfId="0" applyNumberFormat="1" applyFont="1" applyAlignment="1">
      <alignment horizontal="center" vertical="center"/>
    </xf>
    <xf numFmtId="41" fontId="11" fillId="0" borderId="0" xfId="0" applyNumberFormat="1" applyFont="1"/>
    <xf numFmtId="41" fontId="3" fillId="4" borderId="0" xfId="0" applyNumberFormat="1" applyFont="1" applyFill="1" applyAlignment="1">
      <alignment vertical="center"/>
    </xf>
    <xf numFmtId="41" fontId="3" fillId="5" borderId="0" xfId="0" applyNumberFormat="1" applyFont="1" applyFill="1" applyAlignment="1">
      <alignment horizontal="center" vertical="center"/>
    </xf>
    <xf numFmtId="41" fontId="11" fillId="0" borderId="0" xfId="0" applyNumberFormat="1" applyFont="1" applyAlignment="1"/>
    <xf numFmtId="14" fontId="1" fillId="7" borderId="7" xfId="0" applyNumberFormat="1" applyFont="1" applyFill="1" applyBorder="1"/>
    <xf numFmtId="0" fontId="16" fillId="0" borderId="0" xfId="0" applyFont="1"/>
    <xf numFmtId="0" fontId="6" fillId="7" borderId="1" xfId="0" applyFont="1" applyFill="1" applyBorder="1" applyAlignment="1"/>
    <xf numFmtId="0" fontId="5" fillId="7" borderId="1" xfId="0" applyFont="1" applyFill="1" applyBorder="1"/>
    <xf numFmtId="14" fontId="6" fillId="7" borderId="1" xfId="0" applyNumberFormat="1" applyFont="1" applyFill="1" applyBorder="1" applyAlignment="1"/>
    <xf numFmtId="0" fontId="7" fillId="7" borderId="1" xfId="0" applyNumberFormat="1" applyFont="1" applyFill="1" applyBorder="1" applyAlignment="1" applyProtection="1"/>
    <xf numFmtId="41" fontId="6" fillId="11" borderId="1" xfId="0" applyNumberFormat="1" applyFont="1" applyFill="1" applyBorder="1"/>
  </cellXfs>
  <cellStyles count="4">
    <cellStyle name="Comma" xfId="1" builtinId="3"/>
    <cellStyle name="Normal" xfId="0" builtinId="0"/>
    <cellStyle name="Normal 2" xfId="3"/>
    <cellStyle name="Title" xfId="2" builtinId="15"/>
  </cellStyles>
  <dxfs count="4">
    <dxf>
      <font>
        <b/>
        <strike val="0"/>
        <outline val="0"/>
        <shadow val="0"/>
        <u val="none"/>
        <vertAlign val="baseline"/>
        <sz val="14"/>
        <color theme="1"/>
        <name val="Arial"/>
        <scheme val="minor"/>
      </font>
      <numFmt numFmtId="33" formatCode="_-* #,##0\ _ج_._م_._‏_-;\-* #,##0\ _ج_._م_._‏_-;_-* &quot;-&quot;\ _ج_._م_._‏_-;_-@_-"/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vertical="center" textRotation="0" wrapText="0" indent="0" justifyLastLine="0" shrinkToFit="0" readingOrder="0"/>
    </dxf>
    <dxf>
      <font>
        <b/>
        <strike val="0"/>
        <outline val="0"/>
        <shadow val="0"/>
        <u val="none"/>
        <vertAlign val="baseline"/>
        <sz val="14"/>
        <color theme="1"/>
        <name val="Arial"/>
        <scheme val="minor"/>
      </font>
      <alignment horizontal="center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id="2" name="Table1" displayName="Table1" ref="C4:D25" totalsRowShown="0" headerRowDxfId="3" dataDxfId="2">
  <autoFilter ref="C4:D25"/>
  <tableColumns count="2">
    <tableColumn id="1" name="Column1" dataDxfId="1"/>
    <tableColumn id="2" name="Column2" dataDxfId="0"/>
  </tableColumns>
  <tableStyleInfo name="TableStyleMedium3" showFirstColumn="0" showLastColumn="0" showRowStripes="1" showColumnStripes="0"/>
</table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4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C1:I441"/>
  <sheetViews>
    <sheetView rightToLeft="1" topLeftCell="A40" zoomScale="130" zoomScaleNormal="130" workbookViewId="0">
      <selection activeCell="D132" sqref="D132"/>
    </sheetView>
  </sheetViews>
  <sheetFormatPr defaultColWidth="8" defaultRowHeight="12.75" x14ac:dyDescent="0.2"/>
  <cols>
    <col min="1" max="1" width="8" style="129"/>
    <col min="2" max="2" width="18.7109375" style="129" customWidth="1"/>
    <col min="3" max="3" width="14.5703125" style="129" customWidth="1"/>
    <col min="4" max="4" width="66.7109375" style="129" bestFit="1" customWidth="1"/>
    <col min="5" max="5" width="8.28515625" style="129" bestFit="1" customWidth="1"/>
    <col min="6" max="6" width="13" style="129" bestFit="1" customWidth="1"/>
    <col min="7" max="7" width="12.140625" style="129" customWidth="1"/>
    <col min="8" max="8" width="8" style="129"/>
    <col min="9" max="9" width="10.5703125" style="129" customWidth="1"/>
    <col min="10" max="16384" width="8" style="129"/>
  </cols>
  <sheetData>
    <row r="1" spans="3:9" ht="41.25" customHeight="1" x14ac:dyDescent="0.2">
      <c r="D1" s="133">
        <f>SUM(G3:G431)</f>
        <v>831730.12499999953</v>
      </c>
    </row>
    <row r="2" spans="3:9" x14ac:dyDescent="0.2">
      <c r="C2" s="130" t="s">
        <v>0</v>
      </c>
      <c r="D2" s="130" t="s">
        <v>1</v>
      </c>
      <c r="E2" s="130" t="s">
        <v>165</v>
      </c>
      <c r="F2" s="130" t="s">
        <v>166</v>
      </c>
      <c r="G2" s="130" t="s">
        <v>2</v>
      </c>
      <c r="H2" s="130" t="s">
        <v>3</v>
      </c>
      <c r="I2" s="130" t="s">
        <v>4</v>
      </c>
    </row>
    <row r="3" spans="3:9" x14ac:dyDescent="0.2">
      <c r="C3" s="130" t="s">
        <v>5</v>
      </c>
      <c r="D3" s="130" t="s">
        <v>6</v>
      </c>
      <c r="E3" s="130" t="s">
        <v>120</v>
      </c>
      <c r="F3" s="130" t="s">
        <v>94</v>
      </c>
      <c r="G3" s="130">
        <f>F3*E3</f>
        <v>352</v>
      </c>
      <c r="H3" s="130"/>
      <c r="I3" s="130"/>
    </row>
    <row r="4" spans="3:9" x14ac:dyDescent="0.2">
      <c r="C4" s="130" t="s">
        <v>8</v>
      </c>
      <c r="D4" s="130" t="s">
        <v>9</v>
      </c>
      <c r="E4" s="130" t="s">
        <v>123</v>
      </c>
      <c r="F4" s="130" t="s">
        <v>87</v>
      </c>
      <c r="G4" s="130">
        <f t="shared" ref="G4:G67" si="0">F4*E4</f>
        <v>1040</v>
      </c>
      <c r="H4" s="130"/>
      <c r="I4" s="130"/>
    </row>
    <row r="5" spans="3:9" x14ac:dyDescent="0.2">
      <c r="C5" s="130" t="s">
        <v>10</v>
      </c>
      <c r="D5" s="130" t="s">
        <v>11</v>
      </c>
      <c r="E5" s="130" t="s">
        <v>590</v>
      </c>
      <c r="F5" s="130" t="s">
        <v>12</v>
      </c>
      <c r="G5" s="130">
        <f t="shared" si="0"/>
        <v>673</v>
      </c>
      <c r="H5" s="130"/>
      <c r="I5" s="130"/>
    </row>
    <row r="6" spans="3:9" x14ac:dyDescent="0.2">
      <c r="C6" s="130" t="s">
        <v>10</v>
      </c>
      <c r="D6" s="130" t="s">
        <v>13</v>
      </c>
      <c r="E6" s="130" t="s">
        <v>591</v>
      </c>
      <c r="F6" s="130">
        <v>12.76</v>
      </c>
      <c r="G6" s="130">
        <f t="shared" si="0"/>
        <v>127.6</v>
      </c>
      <c r="H6" s="130"/>
      <c r="I6" s="130"/>
    </row>
    <row r="7" spans="3:9" x14ac:dyDescent="0.2">
      <c r="C7" s="130" t="s">
        <v>10</v>
      </c>
      <c r="D7" s="130" t="s">
        <v>14</v>
      </c>
      <c r="E7" s="130" t="s">
        <v>123</v>
      </c>
      <c r="F7" s="130" t="s">
        <v>43</v>
      </c>
      <c r="G7" s="130">
        <f t="shared" si="0"/>
        <v>2860</v>
      </c>
      <c r="H7" s="130"/>
      <c r="I7" s="130"/>
    </row>
    <row r="8" spans="3:9" x14ac:dyDescent="0.2">
      <c r="C8" s="130" t="s">
        <v>10</v>
      </c>
      <c r="D8" s="130" t="s">
        <v>16</v>
      </c>
      <c r="E8" s="130" t="s">
        <v>442</v>
      </c>
      <c r="F8" s="130" t="s">
        <v>594</v>
      </c>
      <c r="G8" s="130">
        <f t="shared" si="0"/>
        <v>12072</v>
      </c>
      <c r="H8" s="130"/>
      <c r="I8" s="130"/>
    </row>
    <row r="9" spans="3:9" x14ac:dyDescent="0.2">
      <c r="C9" s="130" t="s">
        <v>17</v>
      </c>
      <c r="D9" s="130" t="s">
        <v>18</v>
      </c>
      <c r="E9" s="130" t="s">
        <v>445</v>
      </c>
      <c r="F9" s="130" t="s">
        <v>595</v>
      </c>
      <c r="G9" s="130">
        <f t="shared" si="0"/>
        <v>1020</v>
      </c>
      <c r="H9" s="130"/>
      <c r="I9" s="130"/>
    </row>
    <row r="10" spans="3:9" x14ac:dyDescent="0.2">
      <c r="C10" s="130" t="s">
        <v>17</v>
      </c>
      <c r="D10" s="130" t="s">
        <v>19</v>
      </c>
      <c r="E10" s="130" t="s">
        <v>591</v>
      </c>
      <c r="F10" s="130">
        <v>57.75</v>
      </c>
      <c r="G10" s="130">
        <f t="shared" si="0"/>
        <v>577.5</v>
      </c>
      <c r="H10" s="130"/>
      <c r="I10" s="130"/>
    </row>
    <row r="11" spans="3:9" x14ac:dyDescent="0.2">
      <c r="C11" s="130" t="s">
        <v>17</v>
      </c>
      <c r="D11" s="130" t="s">
        <v>21</v>
      </c>
      <c r="E11" s="130" t="s">
        <v>360</v>
      </c>
      <c r="F11" s="130" t="s">
        <v>596</v>
      </c>
      <c r="G11" s="130">
        <f t="shared" si="0"/>
        <v>600</v>
      </c>
      <c r="H11" s="130"/>
      <c r="I11" s="130"/>
    </row>
    <row r="12" spans="3:9" x14ac:dyDescent="0.2">
      <c r="C12" s="130" t="s">
        <v>17</v>
      </c>
      <c r="D12" s="130" t="s">
        <v>23</v>
      </c>
      <c r="E12" s="130" t="s">
        <v>360</v>
      </c>
      <c r="F12" s="130" t="s">
        <v>597</v>
      </c>
      <c r="G12" s="130">
        <f t="shared" si="0"/>
        <v>2860</v>
      </c>
      <c r="H12" s="130"/>
      <c r="I12" s="130"/>
    </row>
    <row r="13" spans="3:9" x14ac:dyDescent="0.2">
      <c r="C13" s="130" t="s">
        <v>17</v>
      </c>
      <c r="D13" s="130" t="s">
        <v>24</v>
      </c>
      <c r="E13" s="130" t="s">
        <v>591</v>
      </c>
      <c r="F13" s="130">
        <v>12.76</v>
      </c>
      <c r="G13" s="130">
        <f t="shared" si="0"/>
        <v>127.6</v>
      </c>
      <c r="H13" s="130"/>
      <c r="I13" s="130"/>
    </row>
    <row r="14" spans="3:9" x14ac:dyDescent="0.2">
      <c r="C14" s="130" t="s">
        <v>17</v>
      </c>
      <c r="D14" s="130" t="s">
        <v>25</v>
      </c>
      <c r="E14" s="130" t="s">
        <v>384</v>
      </c>
      <c r="F14" s="130" t="s">
        <v>598</v>
      </c>
      <c r="G14" s="130">
        <f t="shared" si="0"/>
        <v>1122</v>
      </c>
      <c r="H14" s="130"/>
      <c r="I14" s="130"/>
    </row>
    <row r="15" spans="3:9" x14ac:dyDescent="0.2">
      <c r="C15" s="130" t="s">
        <v>17</v>
      </c>
      <c r="D15" s="130" t="s">
        <v>18</v>
      </c>
      <c r="E15" s="130" t="s">
        <v>445</v>
      </c>
      <c r="F15" s="130" t="s">
        <v>595</v>
      </c>
      <c r="G15" s="130">
        <f t="shared" si="0"/>
        <v>1020</v>
      </c>
      <c r="H15" s="130"/>
      <c r="I15" s="130"/>
    </row>
    <row r="16" spans="3:9" x14ac:dyDescent="0.2">
      <c r="C16" s="130" t="s">
        <v>27</v>
      </c>
      <c r="D16" s="130" t="s">
        <v>28</v>
      </c>
      <c r="E16" s="130" t="s">
        <v>360</v>
      </c>
      <c r="F16" s="130" t="s">
        <v>599</v>
      </c>
      <c r="G16" s="130">
        <f t="shared" si="0"/>
        <v>1920</v>
      </c>
      <c r="H16" s="130"/>
      <c r="I16" s="130"/>
    </row>
    <row r="17" spans="3:9" x14ac:dyDescent="0.2">
      <c r="C17" s="130" t="s">
        <v>27</v>
      </c>
      <c r="D17" s="130" t="s">
        <v>29</v>
      </c>
      <c r="E17" s="130" t="s">
        <v>592</v>
      </c>
      <c r="F17" s="130" t="s">
        <v>110</v>
      </c>
      <c r="G17" s="130">
        <f t="shared" si="0"/>
        <v>367.5</v>
      </c>
      <c r="H17" s="130"/>
      <c r="I17" s="130"/>
    </row>
    <row r="18" spans="3:9" x14ac:dyDescent="0.2">
      <c r="C18" s="130" t="s">
        <v>27</v>
      </c>
      <c r="D18" s="130" t="s">
        <v>30</v>
      </c>
      <c r="E18" s="130" t="s">
        <v>593</v>
      </c>
      <c r="F18" s="130" t="s">
        <v>596</v>
      </c>
      <c r="G18" s="130">
        <f t="shared" si="0"/>
        <v>270</v>
      </c>
      <c r="H18" s="130"/>
      <c r="I18" s="130"/>
    </row>
    <row r="19" spans="3:9" x14ac:dyDescent="0.2">
      <c r="C19" s="130" t="s">
        <v>27</v>
      </c>
      <c r="D19" s="130" t="s">
        <v>31</v>
      </c>
      <c r="E19" s="130" t="s">
        <v>593</v>
      </c>
      <c r="F19" s="130" t="s">
        <v>600</v>
      </c>
      <c r="G19" s="130">
        <f t="shared" si="0"/>
        <v>828</v>
      </c>
      <c r="H19" s="130"/>
      <c r="I19" s="130"/>
    </row>
    <row r="20" spans="3:9" x14ac:dyDescent="0.2">
      <c r="C20" s="130" t="s">
        <v>32</v>
      </c>
      <c r="D20" s="130" t="s">
        <v>33</v>
      </c>
      <c r="E20" s="130" t="s">
        <v>445</v>
      </c>
      <c r="F20" s="130" t="s">
        <v>601</v>
      </c>
      <c r="G20" s="130">
        <f t="shared" si="0"/>
        <v>1650</v>
      </c>
      <c r="H20" s="130"/>
      <c r="I20" s="130"/>
    </row>
    <row r="21" spans="3:9" x14ac:dyDescent="0.2">
      <c r="C21" s="130" t="s">
        <v>32</v>
      </c>
      <c r="D21" s="130" t="s">
        <v>34</v>
      </c>
      <c r="E21" s="130" t="s">
        <v>361</v>
      </c>
      <c r="F21" s="130" t="s">
        <v>598</v>
      </c>
      <c r="G21" s="130">
        <f t="shared" si="0"/>
        <v>2057</v>
      </c>
      <c r="H21" s="130"/>
      <c r="I21" s="130"/>
    </row>
    <row r="22" spans="3:9" x14ac:dyDescent="0.2">
      <c r="C22" s="130" t="s">
        <v>32</v>
      </c>
      <c r="D22" s="130" t="s">
        <v>35</v>
      </c>
      <c r="E22" s="130" t="s">
        <v>592</v>
      </c>
      <c r="F22" s="130" t="s">
        <v>602</v>
      </c>
      <c r="G22" s="130">
        <f t="shared" si="0"/>
        <v>800</v>
      </c>
      <c r="H22" s="130"/>
      <c r="I22" s="130"/>
    </row>
    <row r="23" spans="3:9" x14ac:dyDescent="0.2">
      <c r="C23" s="130" t="s">
        <v>37</v>
      </c>
      <c r="D23" s="130" t="s">
        <v>16</v>
      </c>
      <c r="E23" s="130" t="s">
        <v>591</v>
      </c>
      <c r="F23" s="130" t="s">
        <v>594</v>
      </c>
      <c r="G23" s="130">
        <f t="shared" si="0"/>
        <v>10060</v>
      </c>
      <c r="H23" s="130"/>
      <c r="I23" s="130"/>
    </row>
    <row r="24" spans="3:9" x14ac:dyDescent="0.2">
      <c r="C24" s="130" t="s">
        <v>38</v>
      </c>
      <c r="D24" s="130" t="s">
        <v>45</v>
      </c>
      <c r="E24" s="130" t="s">
        <v>603</v>
      </c>
      <c r="F24" s="130">
        <v>34.1</v>
      </c>
      <c r="G24" s="130">
        <f t="shared" si="0"/>
        <v>51.150000000000006</v>
      </c>
      <c r="H24" s="130"/>
      <c r="I24" s="130"/>
    </row>
    <row r="25" spans="3:9" x14ac:dyDescent="0.2">
      <c r="C25" s="130" t="s">
        <v>38</v>
      </c>
      <c r="D25" s="130" t="s">
        <v>44</v>
      </c>
      <c r="E25" s="130" t="s">
        <v>604</v>
      </c>
      <c r="F25" s="130" t="s">
        <v>596</v>
      </c>
      <c r="G25" s="130">
        <f t="shared" si="0"/>
        <v>1200</v>
      </c>
      <c r="H25" s="130"/>
      <c r="I25" s="130"/>
    </row>
    <row r="26" spans="3:9" x14ac:dyDescent="0.2">
      <c r="C26" s="130" t="s">
        <v>38</v>
      </c>
      <c r="D26" s="130" t="s">
        <v>14</v>
      </c>
      <c r="E26" s="130" t="s">
        <v>590</v>
      </c>
      <c r="F26" s="130" t="s">
        <v>43</v>
      </c>
      <c r="G26" s="130">
        <f t="shared" si="0"/>
        <v>715</v>
      </c>
      <c r="H26" s="130"/>
      <c r="I26" s="130"/>
    </row>
    <row r="27" spans="3:9" x14ac:dyDescent="0.2">
      <c r="C27" s="130" t="s">
        <v>38</v>
      </c>
      <c r="D27" s="130" t="s">
        <v>41</v>
      </c>
      <c r="E27" s="130" t="s">
        <v>605</v>
      </c>
      <c r="F27" s="130" t="s">
        <v>606</v>
      </c>
      <c r="G27" s="130">
        <f t="shared" si="0"/>
        <v>700</v>
      </c>
      <c r="H27" s="130"/>
      <c r="I27" s="130"/>
    </row>
    <row r="28" spans="3:9" x14ac:dyDescent="0.2">
      <c r="C28" s="130" t="s">
        <v>38</v>
      </c>
      <c r="D28" s="130" t="s">
        <v>42</v>
      </c>
      <c r="E28" s="130" t="s">
        <v>603</v>
      </c>
      <c r="F28" s="130" t="s">
        <v>607</v>
      </c>
      <c r="G28" s="130">
        <f t="shared" si="0"/>
        <v>1357.5</v>
      </c>
      <c r="H28" s="130"/>
      <c r="I28" s="130"/>
    </row>
    <row r="29" spans="3:9" x14ac:dyDescent="0.2">
      <c r="C29" s="130" t="s">
        <v>46</v>
      </c>
      <c r="D29" s="130" t="s">
        <v>11</v>
      </c>
      <c r="E29" s="130" t="s">
        <v>360</v>
      </c>
      <c r="F29" s="130" t="s">
        <v>608</v>
      </c>
      <c r="G29" s="130">
        <f t="shared" si="0"/>
        <v>539</v>
      </c>
      <c r="H29" s="130"/>
      <c r="I29" s="130"/>
    </row>
    <row r="30" spans="3:9" x14ac:dyDescent="0.2">
      <c r="C30" s="130" t="s">
        <v>46</v>
      </c>
      <c r="D30" s="130" t="s">
        <v>49</v>
      </c>
      <c r="E30" s="130" t="s">
        <v>384</v>
      </c>
      <c r="F30" s="130">
        <v>12.76</v>
      </c>
      <c r="G30" s="130">
        <f t="shared" si="0"/>
        <v>76.56</v>
      </c>
      <c r="H30" s="130"/>
      <c r="I30" s="130"/>
    </row>
    <row r="31" spans="3:9" x14ac:dyDescent="0.2">
      <c r="C31" s="130" t="s">
        <v>46</v>
      </c>
      <c r="D31" s="130" t="s">
        <v>48</v>
      </c>
      <c r="E31" s="130" t="s">
        <v>442</v>
      </c>
      <c r="F31" s="130">
        <v>12.76</v>
      </c>
      <c r="G31" s="130">
        <f t="shared" si="0"/>
        <v>153.12</v>
      </c>
      <c r="H31" s="130"/>
      <c r="I31" s="130"/>
    </row>
    <row r="32" spans="3:9" x14ac:dyDescent="0.2">
      <c r="C32" s="130" t="s">
        <v>46</v>
      </c>
      <c r="D32" s="130" t="s">
        <v>47</v>
      </c>
      <c r="E32" s="130" t="s">
        <v>393</v>
      </c>
      <c r="F32" s="130" t="s">
        <v>599</v>
      </c>
      <c r="G32" s="130">
        <f t="shared" si="0"/>
        <v>2400</v>
      </c>
      <c r="H32" s="130"/>
      <c r="I32" s="130"/>
    </row>
    <row r="33" spans="3:9" x14ac:dyDescent="0.2">
      <c r="C33" s="130" t="s">
        <v>46</v>
      </c>
      <c r="D33" s="130" t="s">
        <v>11</v>
      </c>
      <c r="E33" s="130" t="s">
        <v>596</v>
      </c>
      <c r="F33" s="130" t="s">
        <v>608</v>
      </c>
      <c r="G33" s="130">
        <f t="shared" si="0"/>
        <v>808.5</v>
      </c>
      <c r="H33" s="130"/>
      <c r="I33" s="130"/>
    </row>
    <row r="34" spans="3:9" x14ac:dyDescent="0.2">
      <c r="C34" s="130" t="s">
        <v>46</v>
      </c>
      <c r="D34" s="130" t="s">
        <v>48</v>
      </c>
      <c r="E34" s="130" t="s">
        <v>609</v>
      </c>
      <c r="F34" s="130">
        <v>12.76</v>
      </c>
      <c r="G34" s="130">
        <f t="shared" si="0"/>
        <v>44.66</v>
      </c>
      <c r="H34" s="130"/>
      <c r="I34" s="130"/>
    </row>
    <row r="35" spans="3:9" x14ac:dyDescent="0.2">
      <c r="C35" s="130" t="s">
        <v>50</v>
      </c>
      <c r="D35" s="130" t="s">
        <v>52</v>
      </c>
      <c r="E35" s="130" t="s">
        <v>603</v>
      </c>
      <c r="F35" s="130" t="s">
        <v>610</v>
      </c>
      <c r="G35" s="130">
        <f t="shared" si="0"/>
        <v>6000</v>
      </c>
      <c r="H35" s="130"/>
      <c r="I35" s="130"/>
    </row>
    <row r="36" spans="3:9" x14ac:dyDescent="0.2">
      <c r="C36" s="130" t="s">
        <v>50</v>
      </c>
      <c r="D36" s="130" t="s">
        <v>51</v>
      </c>
      <c r="E36" s="130" t="s">
        <v>590</v>
      </c>
      <c r="F36" s="130" t="s">
        <v>15</v>
      </c>
      <c r="G36" s="130">
        <f t="shared" si="0"/>
        <v>2860</v>
      </c>
      <c r="H36" s="130"/>
      <c r="I36" s="130"/>
    </row>
    <row r="37" spans="3:9" x14ac:dyDescent="0.2">
      <c r="C37" s="130" t="s">
        <v>50</v>
      </c>
      <c r="D37" s="130" t="s">
        <v>13</v>
      </c>
      <c r="E37" s="130" t="s">
        <v>591</v>
      </c>
      <c r="F37" s="130">
        <v>12.76</v>
      </c>
      <c r="G37" s="130">
        <f t="shared" si="0"/>
        <v>127.6</v>
      </c>
      <c r="H37" s="130"/>
      <c r="I37" s="130"/>
    </row>
    <row r="38" spans="3:9" x14ac:dyDescent="0.2">
      <c r="C38" s="130" t="s">
        <v>50</v>
      </c>
      <c r="D38" s="130" t="s">
        <v>41</v>
      </c>
      <c r="E38" s="130" t="s">
        <v>611</v>
      </c>
      <c r="F38" s="130" t="s">
        <v>606</v>
      </c>
      <c r="G38" s="130">
        <f t="shared" si="0"/>
        <v>3500</v>
      </c>
      <c r="H38" s="130"/>
      <c r="I38" s="130"/>
    </row>
    <row r="39" spans="3:9" x14ac:dyDescent="0.2">
      <c r="C39" s="130" t="s">
        <v>50</v>
      </c>
      <c r="D39" s="130" t="s">
        <v>42</v>
      </c>
      <c r="E39" s="130" t="s">
        <v>611</v>
      </c>
      <c r="F39" s="130" t="s">
        <v>607</v>
      </c>
      <c r="G39" s="130">
        <f t="shared" si="0"/>
        <v>2262.5</v>
      </c>
      <c r="H39" s="130"/>
      <c r="I39" s="130"/>
    </row>
    <row r="40" spans="3:9" x14ac:dyDescent="0.2">
      <c r="C40" s="130" t="s">
        <v>50</v>
      </c>
      <c r="D40" s="130" t="s">
        <v>14</v>
      </c>
      <c r="E40" s="130" t="s">
        <v>590</v>
      </c>
      <c r="F40" s="130" t="s">
        <v>43</v>
      </c>
      <c r="G40" s="130">
        <f t="shared" si="0"/>
        <v>715</v>
      </c>
      <c r="H40" s="130"/>
      <c r="I40" s="130"/>
    </row>
    <row r="41" spans="3:9" x14ac:dyDescent="0.2">
      <c r="C41" s="130" t="s">
        <v>53</v>
      </c>
      <c r="D41" s="130" t="s">
        <v>54</v>
      </c>
      <c r="E41" s="130" t="s">
        <v>384</v>
      </c>
      <c r="F41" s="130" t="s">
        <v>87</v>
      </c>
      <c r="G41" s="130">
        <f t="shared" si="0"/>
        <v>1560</v>
      </c>
      <c r="H41" s="130"/>
      <c r="I41" s="130"/>
    </row>
    <row r="42" spans="3:9" x14ac:dyDescent="0.2">
      <c r="C42" s="130" t="s">
        <v>53</v>
      </c>
      <c r="D42" s="130" t="s">
        <v>11</v>
      </c>
      <c r="E42" s="130" t="s">
        <v>393</v>
      </c>
      <c r="F42" s="130" t="s">
        <v>608</v>
      </c>
      <c r="G42" s="130">
        <f t="shared" si="0"/>
        <v>673.75</v>
      </c>
      <c r="H42" s="130"/>
      <c r="I42" s="130"/>
    </row>
    <row r="43" spans="3:9" x14ac:dyDescent="0.2">
      <c r="C43" s="130" t="s">
        <v>53</v>
      </c>
      <c r="D43" s="130" t="s">
        <v>13</v>
      </c>
      <c r="E43" s="130" t="s">
        <v>591</v>
      </c>
      <c r="F43" s="130">
        <v>12.76</v>
      </c>
      <c r="G43" s="130">
        <f t="shared" si="0"/>
        <v>127.6</v>
      </c>
      <c r="H43" s="130"/>
      <c r="I43" s="130"/>
    </row>
    <row r="44" spans="3:9" x14ac:dyDescent="0.2">
      <c r="C44" s="130" t="s">
        <v>57</v>
      </c>
      <c r="D44" s="130" t="s">
        <v>63</v>
      </c>
      <c r="E44" s="130" t="s">
        <v>384</v>
      </c>
      <c r="F44" s="130">
        <v>12.76</v>
      </c>
      <c r="G44" s="130">
        <f t="shared" si="0"/>
        <v>76.56</v>
      </c>
      <c r="H44" s="130"/>
      <c r="I44" s="130"/>
    </row>
    <row r="45" spans="3:9" x14ac:dyDescent="0.2">
      <c r="C45" s="130" t="s">
        <v>57</v>
      </c>
      <c r="D45" s="130" t="s">
        <v>58</v>
      </c>
      <c r="E45" s="130" t="s">
        <v>605</v>
      </c>
      <c r="F45" s="130" t="s">
        <v>610</v>
      </c>
      <c r="G45" s="130">
        <f t="shared" si="0"/>
        <v>2000</v>
      </c>
      <c r="H45" s="130"/>
      <c r="I45" s="130"/>
    </row>
    <row r="46" spans="3:9" x14ac:dyDescent="0.2">
      <c r="C46" s="130" t="s">
        <v>57</v>
      </c>
      <c r="D46" s="130" t="s">
        <v>59</v>
      </c>
      <c r="E46" s="130" t="s">
        <v>590</v>
      </c>
      <c r="F46" s="130" t="s">
        <v>43</v>
      </c>
      <c r="G46" s="130">
        <f t="shared" si="0"/>
        <v>715</v>
      </c>
      <c r="H46" s="130"/>
      <c r="I46" s="130"/>
    </row>
    <row r="47" spans="3:9" x14ac:dyDescent="0.2">
      <c r="C47" s="130" t="s">
        <v>57</v>
      </c>
      <c r="D47" s="130" t="s">
        <v>60</v>
      </c>
      <c r="E47" s="130" t="s">
        <v>384</v>
      </c>
      <c r="F47" s="130" t="s">
        <v>598</v>
      </c>
      <c r="G47" s="130">
        <f t="shared" si="0"/>
        <v>1122</v>
      </c>
      <c r="H47" s="130"/>
      <c r="I47" s="130"/>
    </row>
    <row r="48" spans="3:9" x14ac:dyDescent="0.2">
      <c r="C48" s="130" t="s">
        <v>57</v>
      </c>
      <c r="D48" s="130" t="s">
        <v>61</v>
      </c>
      <c r="E48" s="130" t="s">
        <v>442</v>
      </c>
      <c r="F48" s="130" t="s">
        <v>596</v>
      </c>
      <c r="G48" s="130">
        <f t="shared" si="0"/>
        <v>360</v>
      </c>
      <c r="H48" s="130"/>
      <c r="I48" s="130"/>
    </row>
    <row r="49" spans="3:9" x14ac:dyDescent="0.2">
      <c r="C49" s="130" t="s">
        <v>57</v>
      </c>
      <c r="D49" s="130" t="s">
        <v>62</v>
      </c>
      <c r="E49" s="130" t="s">
        <v>384</v>
      </c>
      <c r="F49" s="130" t="s">
        <v>597</v>
      </c>
      <c r="G49" s="130">
        <f t="shared" si="0"/>
        <v>858</v>
      </c>
      <c r="H49" s="130"/>
      <c r="I49" s="130"/>
    </row>
    <row r="50" spans="3:9" x14ac:dyDescent="0.2">
      <c r="C50" s="130" t="s">
        <v>57</v>
      </c>
      <c r="D50" s="130" t="s">
        <v>64</v>
      </c>
      <c r="E50" s="130" t="s">
        <v>384</v>
      </c>
      <c r="F50" s="130" t="s">
        <v>110</v>
      </c>
      <c r="G50" s="130">
        <f t="shared" si="0"/>
        <v>441</v>
      </c>
      <c r="H50" s="130"/>
      <c r="I50" s="130"/>
    </row>
    <row r="51" spans="3:9" x14ac:dyDescent="0.2">
      <c r="C51" s="130" t="s">
        <v>57</v>
      </c>
      <c r="D51" s="130" t="s">
        <v>65</v>
      </c>
      <c r="E51" s="130" t="s">
        <v>596</v>
      </c>
      <c r="F51" s="130" t="s">
        <v>608</v>
      </c>
      <c r="G51" s="130">
        <f t="shared" si="0"/>
        <v>808.5</v>
      </c>
      <c r="H51" s="130"/>
      <c r="I51" s="130"/>
    </row>
    <row r="52" spans="3:9" x14ac:dyDescent="0.2">
      <c r="C52" s="130" t="s">
        <v>57</v>
      </c>
      <c r="D52" s="130" t="s">
        <v>63</v>
      </c>
      <c r="E52" s="130" t="s">
        <v>591</v>
      </c>
      <c r="F52" s="130">
        <v>12.76</v>
      </c>
      <c r="G52" s="130">
        <f t="shared" si="0"/>
        <v>127.6</v>
      </c>
      <c r="H52" s="130"/>
      <c r="I52" s="130"/>
    </row>
    <row r="53" spans="3:9" x14ac:dyDescent="0.2">
      <c r="C53" s="130" t="s">
        <v>66</v>
      </c>
      <c r="D53" s="130" t="s">
        <v>68</v>
      </c>
      <c r="E53" s="130" t="s">
        <v>435</v>
      </c>
      <c r="F53" s="130" t="s">
        <v>110</v>
      </c>
      <c r="G53" s="130">
        <f t="shared" si="0"/>
        <v>1102.5</v>
      </c>
      <c r="H53" s="130"/>
      <c r="I53" s="130"/>
    </row>
    <row r="54" spans="3:9" x14ac:dyDescent="0.2">
      <c r="C54" s="130" t="s">
        <v>66</v>
      </c>
      <c r="D54" s="130" t="s">
        <v>67</v>
      </c>
      <c r="E54" s="130" t="s">
        <v>435</v>
      </c>
      <c r="F54" s="130" t="s">
        <v>596</v>
      </c>
      <c r="G54" s="130">
        <f t="shared" si="0"/>
        <v>450</v>
      </c>
      <c r="H54" s="130"/>
      <c r="I54" s="130"/>
    </row>
    <row r="55" spans="3:9" x14ac:dyDescent="0.2">
      <c r="C55" s="130" t="s">
        <v>69</v>
      </c>
      <c r="D55" s="130" t="s">
        <v>70</v>
      </c>
      <c r="E55" s="130" t="s">
        <v>445</v>
      </c>
      <c r="F55" s="130" t="s">
        <v>612</v>
      </c>
      <c r="G55" s="130">
        <f t="shared" si="0"/>
        <v>89613</v>
      </c>
      <c r="H55" s="130"/>
      <c r="I55" s="130"/>
    </row>
    <row r="56" spans="3:9" x14ac:dyDescent="0.2">
      <c r="C56" s="130" t="s">
        <v>80</v>
      </c>
      <c r="D56" s="130" t="s">
        <v>84</v>
      </c>
      <c r="E56" s="130" t="s">
        <v>592</v>
      </c>
      <c r="F56" s="130" t="s">
        <v>87</v>
      </c>
      <c r="G56" s="130">
        <f t="shared" si="0"/>
        <v>1300</v>
      </c>
      <c r="H56" s="130"/>
      <c r="I56" s="130"/>
    </row>
    <row r="57" spans="3:9" x14ac:dyDescent="0.2">
      <c r="C57" s="130" t="s">
        <v>80</v>
      </c>
      <c r="D57" s="130" t="s">
        <v>88</v>
      </c>
      <c r="E57" s="130" t="s">
        <v>590</v>
      </c>
      <c r="F57" s="130" t="s">
        <v>89</v>
      </c>
      <c r="G57" s="130">
        <f t="shared" si="0"/>
        <v>53</v>
      </c>
      <c r="H57" s="130"/>
      <c r="I57" s="130"/>
    </row>
    <row r="58" spans="3:9" x14ac:dyDescent="0.2">
      <c r="C58" s="130" t="s">
        <v>80</v>
      </c>
      <c r="D58" s="130" t="s">
        <v>86</v>
      </c>
      <c r="E58" s="130" t="s">
        <v>590</v>
      </c>
      <c r="F58" s="130" t="s">
        <v>87</v>
      </c>
      <c r="G58" s="130">
        <f t="shared" si="0"/>
        <v>260</v>
      </c>
      <c r="H58" s="130"/>
      <c r="I58" s="130"/>
    </row>
    <row r="59" spans="3:9" x14ac:dyDescent="0.2">
      <c r="C59" s="130" t="s">
        <v>80</v>
      </c>
      <c r="D59" s="130" t="s">
        <v>85</v>
      </c>
      <c r="E59" s="130" t="s">
        <v>123</v>
      </c>
      <c r="F59" s="130" t="s">
        <v>613</v>
      </c>
      <c r="G59" s="130">
        <f t="shared" si="0"/>
        <v>3800</v>
      </c>
      <c r="H59" s="130"/>
      <c r="I59" s="130"/>
    </row>
    <row r="60" spans="3:9" x14ac:dyDescent="0.2">
      <c r="C60" s="130" t="s">
        <v>80</v>
      </c>
      <c r="D60" s="130" t="s">
        <v>83</v>
      </c>
      <c r="E60" s="130" t="s">
        <v>442</v>
      </c>
      <c r="F60" s="130" t="s">
        <v>594</v>
      </c>
      <c r="G60" s="130">
        <f t="shared" si="0"/>
        <v>12072</v>
      </c>
      <c r="H60" s="130"/>
      <c r="I60" s="130"/>
    </row>
    <row r="61" spans="3:9" x14ac:dyDescent="0.2">
      <c r="C61" s="130" t="s">
        <v>80</v>
      </c>
      <c r="D61" s="130" t="s">
        <v>90</v>
      </c>
      <c r="E61" s="130" t="s">
        <v>592</v>
      </c>
      <c r="F61" s="130" t="s">
        <v>602</v>
      </c>
      <c r="G61" s="130">
        <f t="shared" si="0"/>
        <v>800</v>
      </c>
      <c r="H61" s="130"/>
      <c r="I61" s="130"/>
    </row>
    <row r="62" spans="3:9" x14ac:dyDescent="0.2">
      <c r="C62" s="130" t="s">
        <v>91</v>
      </c>
      <c r="D62" s="130" t="s">
        <v>92</v>
      </c>
      <c r="E62" s="130" t="s">
        <v>592</v>
      </c>
      <c r="F62" s="130" t="s">
        <v>598</v>
      </c>
      <c r="G62" s="130">
        <f t="shared" si="0"/>
        <v>935</v>
      </c>
      <c r="H62" s="130"/>
      <c r="I62" s="130"/>
    </row>
    <row r="63" spans="3:9" x14ac:dyDescent="0.2">
      <c r="C63" s="130" t="s">
        <v>91</v>
      </c>
      <c r="D63" s="130" t="s">
        <v>93</v>
      </c>
      <c r="E63" s="130" t="s">
        <v>614</v>
      </c>
      <c r="F63" s="130" t="s">
        <v>376</v>
      </c>
      <c r="G63" s="130">
        <f t="shared" si="0"/>
        <v>44</v>
      </c>
      <c r="H63" s="130"/>
      <c r="I63" s="130"/>
    </row>
    <row r="64" spans="3:9" x14ac:dyDescent="0.2">
      <c r="C64" s="130" t="s">
        <v>91</v>
      </c>
      <c r="D64" s="130" t="s">
        <v>61</v>
      </c>
      <c r="E64" s="130" t="s">
        <v>442</v>
      </c>
      <c r="F64" s="130" t="s">
        <v>596</v>
      </c>
      <c r="G64" s="130">
        <f t="shared" si="0"/>
        <v>360</v>
      </c>
      <c r="H64" s="130"/>
      <c r="I64" s="130"/>
    </row>
    <row r="65" spans="3:9" x14ac:dyDescent="0.2">
      <c r="C65" s="130" t="s">
        <v>91</v>
      </c>
      <c r="D65" s="130" t="s">
        <v>63</v>
      </c>
      <c r="E65" s="130" t="s">
        <v>384</v>
      </c>
      <c r="F65" s="130">
        <v>12.76</v>
      </c>
      <c r="G65" s="130">
        <f t="shared" si="0"/>
        <v>76.56</v>
      </c>
      <c r="H65" s="130"/>
      <c r="I65" s="130"/>
    </row>
    <row r="66" spans="3:9" x14ac:dyDescent="0.2">
      <c r="C66" s="130" t="s">
        <v>91</v>
      </c>
      <c r="D66" s="130" t="s">
        <v>64</v>
      </c>
      <c r="E66" s="130" t="s">
        <v>384</v>
      </c>
      <c r="F66" s="130" t="s">
        <v>110</v>
      </c>
      <c r="G66" s="130">
        <f t="shared" si="0"/>
        <v>441</v>
      </c>
      <c r="H66" s="130"/>
      <c r="I66" s="130"/>
    </row>
    <row r="67" spans="3:9" x14ac:dyDescent="0.2">
      <c r="C67" s="130" t="s">
        <v>91</v>
      </c>
      <c r="D67" s="130" t="s">
        <v>95</v>
      </c>
      <c r="E67" s="130" t="s">
        <v>611</v>
      </c>
      <c r="F67" s="130" t="s">
        <v>615</v>
      </c>
      <c r="G67" s="130">
        <f t="shared" si="0"/>
        <v>1625</v>
      </c>
      <c r="H67" s="130"/>
      <c r="I67" s="130"/>
    </row>
    <row r="68" spans="3:9" x14ac:dyDescent="0.2">
      <c r="C68" s="130" t="s">
        <v>91</v>
      </c>
      <c r="D68" s="130" t="s">
        <v>96</v>
      </c>
      <c r="E68" s="130" t="s">
        <v>590</v>
      </c>
      <c r="F68" s="130" t="s">
        <v>97</v>
      </c>
      <c r="G68" s="130">
        <f t="shared" ref="G68:G117" si="1">F68*E68</f>
        <v>175</v>
      </c>
      <c r="H68" s="130"/>
      <c r="I68" s="130"/>
    </row>
    <row r="69" spans="3:9" x14ac:dyDescent="0.2">
      <c r="C69" s="130" t="s">
        <v>91</v>
      </c>
      <c r="D69" s="130" t="s">
        <v>98</v>
      </c>
      <c r="E69" s="130" t="s">
        <v>590</v>
      </c>
      <c r="F69" s="130">
        <v>34.1</v>
      </c>
      <c r="G69" s="130">
        <f t="shared" si="1"/>
        <v>34.1</v>
      </c>
      <c r="H69" s="130"/>
      <c r="I69" s="130"/>
    </row>
    <row r="70" spans="3:9" x14ac:dyDescent="0.2">
      <c r="C70" s="130" t="s">
        <v>91</v>
      </c>
      <c r="D70" s="130" t="s">
        <v>99</v>
      </c>
      <c r="E70" s="130" t="s">
        <v>616</v>
      </c>
      <c r="F70" s="130" t="s">
        <v>617</v>
      </c>
      <c r="G70" s="130">
        <f t="shared" si="1"/>
        <v>937.5</v>
      </c>
      <c r="H70" s="130"/>
      <c r="I70" s="130"/>
    </row>
    <row r="71" spans="3:9" x14ac:dyDescent="0.2">
      <c r="C71" s="130" t="s">
        <v>91</v>
      </c>
      <c r="D71" s="130" t="s">
        <v>61</v>
      </c>
      <c r="E71" s="130" t="s">
        <v>442</v>
      </c>
      <c r="F71" s="130" t="s">
        <v>596</v>
      </c>
      <c r="G71" s="130">
        <f t="shared" si="1"/>
        <v>360</v>
      </c>
      <c r="H71" s="130"/>
      <c r="I71" s="130"/>
    </row>
    <row r="72" spans="3:9" x14ac:dyDescent="0.2">
      <c r="C72" s="130" t="s">
        <v>91</v>
      </c>
      <c r="D72" s="130" t="s">
        <v>64</v>
      </c>
      <c r="E72" s="130" t="s">
        <v>384</v>
      </c>
      <c r="F72" s="130" t="s">
        <v>110</v>
      </c>
      <c r="G72" s="130">
        <f t="shared" si="1"/>
        <v>441</v>
      </c>
      <c r="H72" s="130"/>
      <c r="I72" s="130"/>
    </row>
    <row r="73" spans="3:9" x14ac:dyDescent="0.2">
      <c r="C73" s="130" t="s">
        <v>91</v>
      </c>
      <c r="D73" s="130" t="s">
        <v>61</v>
      </c>
      <c r="E73" s="130" t="s">
        <v>442</v>
      </c>
      <c r="F73" s="130" t="s">
        <v>596</v>
      </c>
      <c r="G73" s="130">
        <f t="shared" si="1"/>
        <v>360</v>
      </c>
      <c r="H73" s="130"/>
      <c r="I73" s="130"/>
    </row>
    <row r="74" spans="3:9" x14ac:dyDescent="0.2">
      <c r="C74" s="130" t="s">
        <v>91</v>
      </c>
      <c r="D74" s="130" t="s">
        <v>64</v>
      </c>
      <c r="E74" s="130" t="s">
        <v>384</v>
      </c>
      <c r="F74" s="130" t="s">
        <v>110</v>
      </c>
      <c r="G74" s="130">
        <f t="shared" si="1"/>
        <v>441</v>
      </c>
      <c r="H74" s="130"/>
      <c r="I74" s="130"/>
    </row>
    <row r="75" spans="3:9" x14ac:dyDescent="0.2">
      <c r="C75" s="130" t="s">
        <v>91</v>
      </c>
      <c r="D75" s="130" t="s">
        <v>64</v>
      </c>
      <c r="E75" s="130" t="s">
        <v>592</v>
      </c>
      <c r="F75" s="130" t="s">
        <v>110</v>
      </c>
      <c r="G75" s="130">
        <f t="shared" si="1"/>
        <v>367.5</v>
      </c>
      <c r="H75" s="130"/>
      <c r="I75" s="130"/>
    </row>
    <row r="76" spans="3:9" x14ac:dyDescent="0.2">
      <c r="C76" s="130" t="s">
        <v>100</v>
      </c>
      <c r="D76" s="130" t="s">
        <v>101</v>
      </c>
      <c r="E76" s="130" t="s">
        <v>360</v>
      </c>
      <c r="F76" s="130" t="s">
        <v>110</v>
      </c>
      <c r="G76" s="130">
        <f t="shared" si="1"/>
        <v>1470</v>
      </c>
      <c r="H76" s="130"/>
      <c r="I76" s="130"/>
    </row>
    <row r="77" spans="3:9" x14ac:dyDescent="0.2">
      <c r="C77" s="130" t="s">
        <v>102</v>
      </c>
      <c r="D77" s="130" t="s">
        <v>68</v>
      </c>
      <c r="E77" s="130" t="s">
        <v>442</v>
      </c>
      <c r="F77" s="130" t="s">
        <v>110</v>
      </c>
      <c r="G77" s="130">
        <f t="shared" si="1"/>
        <v>882</v>
      </c>
      <c r="H77" s="130"/>
      <c r="I77" s="130"/>
    </row>
    <row r="78" spans="3:9" x14ac:dyDescent="0.2">
      <c r="C78" s="130" t="s">
        <v>103</v>
      </c>
      <c r="D78" s="130" t="s">
        <v>16</v>
      </c>
      <c r="E78" s="130" t="s">
        <v>591</v>
      </c>
      <c r="F78" s="130" t="s">
        <v>594</v>
      </c>
      <c r="G78" s="130">
        <f t="shared" si="1"/>
        <v>10060</v>
      </c>
      <c r="H78" s="130"/>
      <c r="I78" s="130"/>
    </row>
    <row r="79" spans="3:9" x14ac:dyDescent="0.2">
      <c r="C79" s="130" t="s">
        <v>103</v>
      </c>
      <c r="D79" s="130" t="s">
        <v>106</v>
      </c>
      <c r="E79" s="130" t="s">
        <v>593</v>
      </c>
      <c r="F79" s="130" t="s">
        <v>618</v>
      </c>
      <c r="G79" s="130">
        <f t="shared" si="1"/>
        <v>7875</v>
      </c>
      <c r="H79" s="130"/>
      <c r="I79" s="130"/>
    </row>
    <row r="80" spans="3:9" x14ac:dyDescent="0.2">
      <c r="C80" s="130" t="s">
        <v>103</v>
      </c>
      <c r="D80" s="130" t="s">
        <v>105</v>
      </c>
      <c r="E80" s="130" t="s">
        <v>603</v>
      </c>
      <c r="F80" s="130">
        <v>34.1</v>
      </c>
      <c r="G80" s="130">
        <f t="shared" si="1"/>
        <v>51.150000000000006</v>
      </c>
      <c r="H80" s="130"/>
      <c r="I80" s="130"/>
    </row>
    <row r="81" spans="3:9" x14ac:dyDescent="0.2">
      <c r="C81" s="130" t="s">
        <v>103</v>
      </c>
      <c r="D81" s="130" t="s">
        <v>104</v>
      </c>
      <c r="E81" s="130" t="s">
        <v>435</v>
      </c>
      <c r="F81" s="130" t="s">
        <v>596</v>
      </c>
      <c r="G81" s="130">
        <f t="shared" si="1"/>
        <v>450</v>
      </c>
      <c r="H81" s="130"/>
      <c r="I81" s="130"/>
    </row>
    <row r="82" spans="3:9" x14ac:dyDescent="0.2">
      <c r="C82" s="130" t="s">
        <v>107</v>
      </c>
      <c r="D82" s="130" t="s">
        <v>64</v>
      </c>
      <c r="E82" s="130" t="s">
        <v>590</v>
      </c>
      <c r="F82" s="130" t="s">
        <v>110</v>
      </c>
      <c r="G82" s="130">
        <f t="shared" si="1"/>
        <v>73.5</v>
      </c>
      <c r="H82" s="130"/>
      <c r="I82" s="130"/>
    </row>
    <row r="83" spans="3:9" x14ac:dyDescent="0.2">
      <c r="C83" s="130" t="s">
        <v>111</v>
      </c>
      <c r="D83" s="130" t="s">
        <v>114</v>
      </c>
      <c r="E83" s="130" t="s">
        <v>619</v>
      </c>
      <c r="F83" s="130" t="s">
        <v>596</v>
      </c>
      <c r="G83" s="130">
        <f t="shared" si="1"/>
        <v>1500</v>
      </c>
      <c r="H83" s="130"/>
      <c r="I83" s="130"/>
    </row>
    <row r="84" spans="3:9" x14ac:dyDescent="0.2">
      <c r="C84" s="130" t="s">
        <v>111</v>
      </c>
      <c r="D84" s="130" t="s">
        <v>64</v>
      </c>
      <c r="E84" s="130" t="s">
        <v>360</v>
      </c>
      <c r="F84" s="130" t="s">
        <v>110</v>
      </c>
      <c r="G84" s="130">
        <f t="shared" si="1"/>
        <v>1470</v>
      </c>
      <c r="H84" s="130"/>
      <c r="I84" s="130"/>
    </row>
    <row r="85" spans="3:9" x14ac:dyDescent="0.2">
      <c r="C85" s="130" t="s">
        <v>115</v>
      </c>
      <c r="D85" s="130" t="s">
        <v>64</v>
      </c>
      <c r="E85" s="130" t="s">
        <v>591</v>
      </c>
      <c r="F85" s="130" t="s">
        <v>110</v>
      </c>
      <c r="G85" s="130">
        <f t="shared" si="1"/>
        <v>735</v>
      </c>
      <c r="H85" s="130"/>
      <c r="I85" s="130"/>
    </row>
    <row r="86" spans="3:9" x14ac:dyDescent="0.2">
      <c r="C86" s="130" t="s">
        <v>115</v>
      </c>
      <c r="D86" s="130" t="s">
        <v>116</v>
      </c>
      <c r="E86" s="130" t="s">
        <v>619</v>
      </c>
      <c r="F86" s="130" t="s">
        <v>596</v>
      </c>
      <c r="G86" s="130">
        <f t="shared" si="1"/>
        <v>1500</v>
      </c>
      <c r="H86" s="130"/>
      <c r="I86" s="130"/>
    </row>
    <row r="87" spans="3:9" x14ac:dyDescent="0.2">
      <c r="C87" s="130" t="s">
        <v>117</v>
      </c>
      <c r="D87" s="130" t="s">
        <v>119</v>
      </c>
      <c r="E87" s="130" t="s">
        <v>360</v>
      </c>
      <c r="F87" s="130" t="s">
        <v>110</v>
      </c>
      <c r="G87" s="130">
        <f t="shared" si="1"/>
        <v>1470</v>
      </c>
      <c r="H87" s="130"/>
      <c r="I87" s="130"/>
    </row>
    <row r="88" spans="3:9" x14ac:dyDescent="0.2">
      <c r="C88" s="130" t="s">
        <v>121</v>
      </c>
      <c r="D88" s="130" t="s">
        <v>122</v>
      </c>
      <c r="E88" s="130" t="s">
        <v>123</v>
      </c>
      <c r="F88" s="130"/>
      <c r="G88" s="130">
        <f t="shared" si="1"/>
        <v>0</v>
      </c>
      <c r="H88" s="130"/>
      <c r="I88" s="130"/>
    </row>
    <row r="89" spans="3:9" x14ac:dyDescent="0.2">
      <c r="C89" s="130" t="s">
        <v>124</v>
      </c>
      <c r="D89" s="130" t="s">
        <v>126</v>
      </c>
      <c r="E89" s="130" t="s">
        <v>435</v>
      </c>
      <c r="F89" s="130">
        <v>41.8</v>
      </c>
      <c r="G89" s="130">
        <f t="shared" si="1"/>
        <v>627</v>
      </c>
      <c r="H89" s="130"/>
      <c r="I89" s="130"/>
    </row>
    <row r="90" spans="3:9" x14ac:dyDescent="0.2">
      <c r="C90" s="130" t="s">
        <v>124</v>
      </c>
      <c r="D90" s="130" t="s">
        <v>127</v>
      </c>
      <c r="E90" s="130" t="s">
        <v>590</v>
      </c>
      <c r="F90" s="130">
        <v>12.76</v>
      </c>
      <c r="G90" s="130">
        <f t="shared" si="1"/>
        <v>12.76</v>
      </c>
      <c r="H90" s="130"/>
      <c r="I90" s="130"/>
    </row>
    <row r="91" spans="3:9" x14ac:dyDescent="0.2">
      <c r="C91" s="130" t="s">
        <v>128</v>
      </c>
      <c r="D91" s="130" t="s">
        <v>134</v>
      </c>
      <c r="E91" s="130" t="s">
        <v>393</v>
      </c>
      <c r="F91" s="130">
        <v>26.95</v>
      </c>
      <c r="G91" s="130">
        <f t="shared" si="1"/>
        <v>673.75</v>
      </c>
      <c r="H91" s="130"/>
      <c r="I91" s="130"/>
    </row>
    <row r="92" spans="3:9" x14ac:dyDescent="0.2">
      <c r="C92" s="130" t="s">
        <v>128</v>
      </c>
      <c r="D92" s="130" t="s">
        <v>127</v>
      </c>
      <c r="E92" s="130" t="s">
        <v>360</v>
      </c>
      <c r="F92" s="130">
        <v>12.76</v>
      </c>
      <c r="G92" s="130">
        <f t="shared" si="1"/>
        <v>255.2</v>
      </c>
      <c r="H92" s="130"/>
      <c r="I92" s="130"/>
    </row>
    <row r="93" spans="3:9" x14ac:dyDescent="0.2">
      <c r="C93" s="130" t="s">
        <v>128</v>
      </c>
      <c r="D93" s="130" t="s">
        <v>135</v>
      </c>
      <c r="E93" s="130" t="s">
        <v>620</v>
      </c>
      <c r="F93" s="130">
        <v>30</v>
      </c>
      <c r="G93" s="130">
        <f t="shared" si="1"/>
        <v>540</v>
      </c>
      <c r="H93" s="130"/>
      <c r="I93" s="130"/>
    </row>
    <row r="94" spans="3:9" x14ac:dyDescent="0.2">
      <c r="C94" s="130" t="s">
        <v>138</v>
      </c>
      <c r="D94" s="130" t="s">
        <v>134</v>
      </c>
      <c r="E94" s="130" t="s">
        <v>394</v>
      </c>
      <c r="F94" s="130">
        <v>26.95</v>
      </c>
      <c r="G94" s="130">
        <f t="shared" si="1"/>
        <v>943.25</v>
      </c>
      <c r="H94" s="130"/>
      <c r="I94" s="130"/>
    </row>
    <row r="95" spans="3:9" x14ac:dyDescent="0.2">
      <c r="C95" s="130" t="s">
        <v>138</v>
      </c>
      <c r="D95" s="130" t="s">
        <v>127</v>
      </c>
      <c r="E95" s="130" t="s">
        <v>359</v>
      </c>
      <c r="F95" s="130">
        <v>12.76</v>
      </c>
      <c r="G95" s="130">
        <f t="shared" si="1"/>
        <v>306.24</v>
      </c>
      <c r="H95" s="130"/>
      <c r="I95" s="130"/>
    </row>
    <row r="96" spans="3:9" x14ac:dyDescent="0.2">
      <c r="C96" s="130" t="s">
        <v>139</v>
      </c>
      <c r="D96" s="130" t="s">
        <v>143</v>
      </c>
      <c r="E96" s="130" t="s">
        <v>393</v>
      </c>
      <c r="F96" s="130">
        <v>39.159999999999997</v>
      </c>
      <c r="G96" s="130">
        <f t="shared" si="1"/>
        <v>978.99999999999989</v>
      </c>
      <c r="H96" s="130"/>
      <c r="I96" s="130"/>
    </row>
    <row r="97" spans="3:9" x14ac:dyDescent="0.2">
      <c r="C97" s="130" t="s">
        <v>139</v>
      </c>
      <c r="D97" s="130" t="s">
        <v>140</v>
      </c>
      <c r="E97" s="130" t="s">
        <v>442</v>
      </c>
      <c r="F97" s="130">
        <v>24.2</v>
      </c>
      <c r="G97" s="130">
        <f t="shared" si="1"/>
        <v>290.39999999999998</v>
      </c>
      <c r="H97" s="130"/>
      <c r="I97" s="130"/>
    </row>
    <row r="98" spans="3:9" x14ac:dyDescent="0.2">
      <c r="C98" s="130" t="s">
        <v>139</v>
      </c>
      <c r="D98" s="130" t="s">
        <v>141</v>
      </c>
      <c r="E98" s="130" t="s">
        <v>445</v>
      </c>
      <c r="F98" s="130">
        <v>34.1</v>
      </c>
      <c r="G98" s="130">
        <f t="shared" si="1"/>
        <v>102.30000000000001</v>
      </c>
      <c r="H98" s="130"/>
      <c r="I98" s="130"/>
    </row>
    <row r="99" spans="3:9" x14ac:dyDescent="0.2">
      <c r="C99" s="130" t="s">
        <v>139</v>
      </c>
      <c r="D99" s="130" t="s">
        <v>142</v>
      </c>
      <c r="E99" s="130" t="s">
        <v>442</v>
      </c>
      <c r="F99" s="130">
        <v>17.5</v>
      </c>
      <c r="G99" s="130">
        <f t="shared" si="1"/>
        <v>210</v>
      </c>
      <c r="H99" s="130"/>
      <c r="I99" s="130"/>
    </row>
    <row r="100" spans="3:9" x14ac:dyDescent="0.2">
      <c r="C100" s="130" t="s">
        <v>139</v>
      </c>
      <c r="D100" s="130" t="s">
        <v>144</v>
      </c>
      <c r="E100" s="130" t="s">
        <v>386</v>
      </c>
      <c r="F100" s="130">
        <v>17.600000000000001</v>
      </c>
      <c r="G100" s="130">
        <f t="shared" si="1"/>
        <v>1161.6000000000001</v>
      </c>
      <c r="H100" s="130"/>
      <c r="I100" s="130"/>
    </row>
    <row r="101" spans="3:9" x14ac:dyDescent="0.2">
      <c r="C101" s="130" t="s">
        <v>145</v>
      </c>
      <c r="D101" s="130" t="s">
        <v>146</v>
      </c>
      <c r="E101" s="130" t="s">
        <v>621</v>
      </c>
      <c r="F101" s="130">
        <v>101.2</v>
      </c>
      <c r="G101" s="130">
        <f t="shared" si="1"/>
        <v>3643.2000000000003</v>
      </c>
      <c r="H101" s="130"/>
      <c r="I101" s="130"/>
    </row>
    <row r="102" spans="3:9" x14ac:dyDescent="0.2">
      <c r="C102" s="130" t="s">
        <v>145</v>
      </c>
      <c r="D102" s="130" t="s">
        <v>126</v>
      </c>
      <c r="E102" s="130" t="s">
        <v>400</v>
      </c>
      <c r="F102" s="130">
        <v>41.8</v>
      </c>
      <c r="G102" s="130">
        <f t="shared" si="1"/>
        <v>2508</v>
      </c>
      <c r="H102" s="130"/>
      <c r="I102" s="130"/>
    </row>
    <row r="103" spans="3:9" x14ac:dyDescent="0.2">
      <c r="C103" s="130" t="s">
        <v>145</v>
      </c>
      <c r="D103" s="130" t="s">
        <v>127</v>
      </c>
      <c r="E103" s="130" t="s">
        <v>376</v>
      </c>
      <c r="F103" s="130">
        <v>12.76</v>
      </c>
      <c r="G103" s="130">
        <f t="shared" si="1"/>
        <v>280.71999999999997</v>
      </c>
      <c r="H103" s="130"/>
      <c r="I103" s="130"/>
    </row>
    <row r="104" spans="3:9" x14ac:dyDescent="0.2">
      <c r="C104" s="130" t="s">
        <v>147</v>
      </c>
      <c r="D104" s="130" t="s">
        <v>148</v>
      </c>
      <c r="E104" s="130" t="s">
        <v>592</v>
      </c>
      <c r="F104" s="130">
        <v>874.5</v>
      </c>
      <c r="G104" s="130">
        <f t="shared" si="1"/>
        <v>4372.5</v>
      </c>
      <c r="H104" s="130"/>
      <c r="I104" s="130"/>
    </row>
    <row r="105" spans="3:9" x14ac:dyDescent="0.2">
      <c r="C105" s="130" t="s">
        <v>152</v>
      </c>
      <c r="D105" s="130" t="s">
        <v>144</v>
      </c>
      <c r="E105" s="130" t="s">
        <v>619</v>
      </c>
      <c r="F105" s="130">
        <v>17.600000000000001</v>
      </c>
      <c r="G105" s="130">
        <f t="shared" si="1"/>
        <v>880.00000000000011</v>
      </c>
      <c r="H105" s="130"/>
      <c r="I105" s="130"/>
    </row>
    <row r="106" spans="3:9" x14ac:dyDescent="0.2">
      <c r="C106" s="130" t="s">
        <v>152</v>
      </c>
      <c r="D106" s="130" t="s">
        <v>142</v>
      </c>
      <c r="E106" s="130" t="s">
        <v>591</v>
      </c>
      <c r="F106" s="130">
        <v>38.5</v>
      </c>
      <c r="G106" s="130">
        <f t="shared" si="1"/>
        <v>385</v>
      </c>
      <c r="H106" s="130"/>
      <c r="I106" s="130"/>
    </row>
    <row r="107" spans="3:9" x14ac:dyDescent="0.2">
      <c r="C107" s="130" t="s">
        <v>152</v>
      </c>
      <c r="D107" s="130" t="s">
        <v>140</v>
      </c>
      <c r="E107" s="130" t="s">
        <v>591</v>
      </c>
      <c r="F107" s="130">
        <v>24.2</v>
      </c>
      <c r="G107" s="130">
        <f t="shared" si="1"/>
        <v>242</v>
      </c>
      <c r="H107" s="130"/>
      <c r="I107" s="130"/>
    </row>
    <row r="108" spans="3:9" x14ac:dyDescent="0.2">
      <c r="C108" s="130" t="s">
        <v>152</v>
      </c>
      <c r="D108" s="130" t="s">
        <v>141</v>
      </c>
      <c r="E108" s="130" t="s">
        <v>445</v>
      </c>
      <c r="F108" s="130">
        <v>34.1</v>
      </c>
      <c r="G108" s="130">
        <f t="shared" si="1"/>
        <v>102.30000000000001</v>
      </c>
      <c r="H108" s="130"/>
      <c r="I108" s="130"/>
    </row>
    <row r="109" spans="3:9" x14ac:dyDescent="0.2">
      <c r="C109" s="130" t="s">
        <v>152</v>
      </c>
      <c r="D109" s="130" t="s">
        <v>143</v>
      </c>
      <c r="E109" s="130" t="s">
        <v>596</v>
      </c>
      <c r="F109" s="130">
        <v>39.159999999999997</v>
      </c>
      <c r="G109" s="130">
        <f t="shared" si="1"/>
        <v>1174.8</v>
      </c>
      <c r="H109" s="130"/>
      <c r="I109" s="130"/>
    </row>
    <row r="110" spans="3:9" x14ac:dyDescent="0.2">
      <c r="C110" s="130" t="s">
        <v>154</v>
      </c>
      <c r="D110" s="130" t="s">
        <v>162</v>
      </c>
      <c r="E110" s="130" t="s">
        <v>590</v>
      </c>
      <c r="F110" s="130">
        <v>1155</v>
      </c>
      <c r="G110" s="130">
        <f t="shared" si="1"/>
        <v>1155</v>
      </c>
      <c r="H110" s="130"/>
      <c r="I110" s="130"/>
    </row>
    <row r="111" spans="3:9" x14ac:dyDescent="0.2">
      <c r="C111" s="130" t="s">
        <v>154</v>
      </c>
      <c r="D111" s="130" t="s">
        <v>161</v>
      </c>
      <c r="E111" s="130" t="s">
        <v>622</v>
      </c>
      <c r="F111" s="130">
        <v>29.7</v>
      </c>
      <c r="G111" s="130">
        <f t="shared" si="1"/>
        <v>2494.7999999999997</v>
      </c>
      <c r="H111" s="130"/>
      <c r="I111" s="130"/>
    </row>
    <row r="112" spans="3:9" x14ac:dyDescent="0.2">
      <c r="C112" s="130" t="s">
        <v>154</v>
      </c>
      <c r="D112" s="130" t="s">
        <v>160</v>
      </c>
      <c r="E112" s="130" t="s">
        <v>445</v>
      </c>
      <c r="F112" s="130">
        <v>385</v>
      </c>
      <c r="G112" s="130">
        <f t="shared" si="1"/>
        <v>1155</v>
      </c>
      <c r="H112" s="130"/>
      <c r="I112" s="130"/>
    </row>
    <row r="113" spans="3:9" x14ac:dyDescent="0.2">
      <c r="C113" s="130" t="s">
        <v>154</v>
      </c>
      <c r="D113" s="130" t="s">
        <v>155</v>
      </c>
      <c r="E113" s="130" t="s">
        <v>611</v>
      </c>
      <c r="F113" s="130">
        <v>81.400000000000006</v>
      </c>
      <c r="G113" s="130">
        <f t="shared" si="1"/>
        <v>203.5</v>
      </c>
      <c r="H113" s="130"/>
      <c r="I113" s="130"/>
    </row>
    <row r="114" spans="3:9" x14ac:dyDescent="0.2">
      <c r="C114" s="130" t="s">
        <v>154</v>
      </c>
      <c r="D114" s="130" t="s">
        <v>159</v>
      </c>
      <c r="E114" s="130" t="s">
        <v>590</v>
      </c>
      <c r="F114" s="130" t="s">
        <v>7</v>
      </c>
      <c r="G114" s="130">
        <f t="shared" si="1"/>
        <v>0</v>
      </c>
      <c r="H114" s="130"/>
      <c r="I114" s="130"/>
    </row>
    <row r="115" spans="3:9" x14ac:dyDescent="0.2">
      <c r="C115" s="130" t="s">
        <v>154</v>
      </c>
      <c r="D115" s="130" t="s">
        <v>158</v>
      </c>
      <c r="E115" s="130" t="s">
        <v>591</v>
      </c>
      <c r="F115" s="130">
        <v>825</v>
      </c>
      <c r="G115" s="130">
        <f t="shared" si="1"/>
        <v>8250</v>
      </c>
      <c r="H115" s="130"/>
      <c r="I115" s="130"/>
    </row>
    <row r="116" spans="3:9" x14ac:dyDescent="0.2">
      <c r="C116" s="130" t="s">
        <v>154</v>
      </c>
      <c r="D116" s="130" t="s">
        <v>157</v>
      </c>
      <c r="E116" s="130" t="s">
        <v>611</v>
      </c>
      <c r="F116" s="130">
        <v>165</v>
      </c>
      <c r="G116" s="130">
        <f t="shared" si="1"/>
        <v>412.5</v>
      </c>
      <c r="H116" s="130"/>
      <c r="I116" s="130"/>
    </row>
    <row r="117" spans="3:9" x14ac:dyDescent="0.2">
      <c r="C117" s="130" t="s">
        <v>154</v>
      </c>
      <c r="D117" s="130" t="s">
        <v>156</v>
      </c>
      <c r="E117" s="130" t="s">
        <v>592</v>
      </c>
      <c r="F117" s="130">
        <v>715</v>
      </c>
      <c r="G117" s="130">
        <f t="shared" si="1"/>
        <v>3575</v>
      </c>
      <c r="H117" s="130"/>
      <c r="I117" s="130"/>
    </row>
    <row r="118" spans="3:9" ht="12" customHeight="1" x14ac:dyDescent="0.2">
      <c r="C118" s="131">
        <v>46063</v>
      </c>
      <c r="D118" s="129" t="s">
        <v>167</v>
      </c>
      <c r="E118" s="129">
        <v>1</v>
      </c>
      <c r="F118" s="129">
        <v>1375</v>
      </c>
      <c r="G118" s="129">
        <f>E118*F118</f>
        <v>1375</v>
      </c>
      <c r="I118" s="130" t="e">
        <f>G118-H118+#REF!</f>
        <v>#REF!</v>
      </c>
    </row>
    <row r="119" spans="3:9" ht="12" customHeight="1" x14ac:dyDescent="0.2">
      <c r="D119" s="129" t="s">
        <v>168</v>
      </c>
      <c r="E119" s="129">
        <v>2</v>
      </c>
      <c r="F119" s="129">
        <v>3850</v>
      </c>
      <c r="G119" s="129">
        <f t="shared" ref="G119:G182" si="2">E119*F119</f>
        <v>7700</v>
      </c>
      <c r="I119" s="130" t="e">
        <f t="shared" ref="I119:I131" si="3">G119-H119+I118</f>
        <v>#REF!</v>
      </c>
    </row>
    <row r="120" spans="3:9" ht="12" customHeight="1" x14ac:dyDescent="0.2">
      <c r="D120" s="129" t="s">
        <v>169</v>
      </c>
      <c r="E120" s="129">
        <v>43.5</v>
      </c>
      <c r="F120" s="129">
        <v>126</v>
      </c>
      <c r="G120" s="129">
        <f t="shared" si="2"/>
        <v>5481</v>
      </c>
      <c r="I120" s="130" t="e">
        <f t="shared" si="3"/>
        <v>#REF!</v>
      </c>
    </row>
    <row r="121" spans="3:9" ht="12" customHeight="1" x14ac:dyDescent="0.2">
      <c r="C121" s="131">
        <v>46064</v>
      </c>
      <c r="D121" s="129" t="s">
        <v>168</v>
      </c>
      <c r="E121" s="129">
        <v>2</v>
      </c>
      <c r="F121" s="129">
        <v>3850</v>
      </c>
      <c r="G121" s="129">
        <f t="shared" si="2"/>
        <v>7700</v>
      </c>
      <c r="I121" s="130" t="e">
        <f t="shared" si="3"/>
        <v>#REF!</v>
      </c>
    </row>
    <row r="122" spans="3:9" ht="12" customHeight="1" x14ac:dyDescent="0.2">
      <c r="D122" s="129" t="s">
        <v>170</v>
      </c>
      <c r="E122" s="129">
        <v>1</v>
      </c>
      <c r="F122" s="129">
        <v>2530</v>
      </c>
      <c r="G122" s="129">
        <f t="shared" si="2"/>
        <v>2530</v>
      </c>
      <c r="I122" s="130" t="e">
        <f t="shared" si="3"/>
        <v>#REF!</v>
      </c>
    </row>
    <row r="123" spans="3:9" ht="12" customHeight="1" x14ac:dyDescent="0.25">
      <c r="D123" s="129" t="s">
        <v>171</v>
      </c>
      <c r="E123" s="129">
        <v>30</v>
      </c>
      <c r="F123" s="132">
        <v>85.8</v>
      </c>
      <c r="G123" s="129">
        <f t="shared" si="2"/>
        <v>2574</v>
      </c>
      <c r="I123" s="130" t="e">
        <f t="shared" si="3"/>
        <v>#REF!</v>
      </c>
    </row>
    <row r="124" spans="3:9" ht="12" customHeight="1" x14ac:dyDescent="0.2">
      <c r="C124" s="131">
        <v>46065</v>
      </c>
      <c r="D124" s="129" t="s">
        <v>172</v>
      </c>
      <c r="E124" s="129">
        <v>10</v>
      </c>
      <c r="F124" s="129">
        <v>187</v>
      </c>
      <c r="G124" s="129">
        <f t="shared" si="2"/>
        <v>1870</v>
      </c>
      <c r="I124" s="130" t="e">
        <f t="shared" si="3"/>
        <v>#REF!</v>
      </c>
    </row>
    <row r="125" spans="3:9" ht="12" customHeight="1" x14ac:dyDescent="0.2">
      <c r="D125" s="129" t="s">
        <v>173</v>
      </c>
      <c r="E125" s="129">
        <v>1</v>
      </c>
      <c r="F125" s="129">
        <v>3025</v>
      </c>
      <c r="G125" s="129">
        <f t="shared" si="2"/>
        <v>3025</v>
      </c>
      <c r="I125" s="130" t="e">
        <f t="shared" si="3"/>
        <v>#REF!</v>
      </c>
    </row>
    <row r="126" spans="3:9" ht="12" customHeight="1" x14ac:dyDescent="0.2">
      <c r="D126" s="129" t="s">
        <v>174</v>
      </c>
      <c r="E126" s="129">
        <v>3</v>
      </c>
      <c r="F126" s="129">
        <v>715</v>
      </c>
      <c r="G126" s="129">
        <f t="shared" si="2"/>
        <v>2145</v>
      </c>
      <c r="I126" s="130" t="e">
        <f t="shared" si="3"/>
        <v>#REF!</v>
      </c>
    </row>
    <row r="127" spans="3:9" ht="12" customHeight="1" x14ac:dyDescent="0.2">
      <c r="D127" s="129" t="s">
        <v>167</v>
      </c>
      <c r="E127" s="129">
        <v>1</v>
      </c>
      <c r="F127" s="129">
        <v>1375</v>
      </c>
      <c r="G127" s="129">
        <f t="shared" si="2"/>
        <v>1375</v>
      </c>
      <c r="I127" s="130" t="e">
        <f t="shared" si="3"/>
        <v>#REF!</v>
      </c>
    </row>
    <row r="128" spans="3:9" ht="12" customHeight="1" x14ac:dyDescent="0.2">
      <c r="C128" s="131">
        <v>46035</v>
      </c>
      <c r="D128" s="129" t="s">
        <v>167</v>
      </c>
      <c r="E128" s="129">
        <v>1</v>
      </c>
      <c r="F128" s="129">
        <v>1375</v>
      </c>
      <c r="G128" s="129">
        <f t="shared" si="2"/>
        <v>1375</v>
      </c>
      <c r="I128" s="130" t="e">
        <f t="shared" si="3"/>
        <v>#REF!</v>
      </c>
    </row>
    <row r="129" spans="3:9" ht="12" customHeight="1" x14ac:dyDescent="0.2">
      <c r="D129" s="129" t="s">
        <v>175</v>
      </c>
      <c r="E129" s="129">
        <v>27</v>
      </c>
      <c r="F129" s="129">
        <v>29.7</v>
      </c>
      <c r="G129" s="129">
        <f t="shared" si="2"/>
        <v>801.9</v>
      </c>
      <c r="I129" s="130" t="e">
        <f t="shared" si="3"/>
        <v>#REF!</v>
      </c>
    </row>
    <row r="130" spans="3:9" ht="12" customHeight="1" x14ac:dyDescent="0.2">
      <c r="C130" s="131">
        <v>46067</v>
      </c>
      <c r="D130" s="129" t="s">
        <v>170</v>
      </c>
      <c r="E130" s="129">
        <v>1</v>
      </c>
      <c r="F130" s="129">
        <v>2530</v>
      </c>
      <c r="G130" s="129">
        <f t="shared" si="2"/>
        <v>2530</v>
      </c>
      <c r="I130" s="130" t="e">
        <f t="shared" si="3"/>
        <v>#REF!</v>
      </c>
    </row>
    <row r="131" spans="3:9" ht="12" customHeight="1" x14ac:dyDescent="0.2">
      <c r="D131" s="129" t="s">
        <v>176</v>
      </c>
      <c r="E131" s="129">
        <v>1</v>
      </c>
      <c r="F131" s="129">
        <v>2145</v>
      </c>
      <c r="G131" s="129">
        <f t="shared" si="2"/>
        <v>2145</v>
      </c>
      <c r="I131" s="130" t="e">
        <f t="shared" si="3"/>
        <v>#REF!</v>
      </c>
    </row>
    <row r="132" spans="3:9" ht="12" customHeight="1" x14ac:dyDescent="0.2">
      <c r="C132" s="131">
        <v>45997</v>
      </c>
      <c r="D132" s="129" t="s">
        <v>177</v>
      </c>
      <c r="E132" s="129">
        <v>3</v>
      </c>
      <c r="G132" s="129">
        <f t="shared" si="2"/>
        <v>0</v>
      </c>
      <c r="I132" s="130" t="e">
        <f t="shared" ref="I132:I195" si="4">G132-H132+I131</f>
        <v>#REF!</v>
      </c>
    </row>
    <row r="133" spans="3:9" ht="12" customHeight="1" x14ac:dyDescent="0.2">
      <c r="C133" s="131">
        <v>46013</v>
      </c>
      <c r="D133" s="129" t="s">
        <v>171</v>
      </c>
      <c r="E133" s="129">
        <v>30</v>
      </c>
      <c r="F133" s="129">
        <v>85.8</v>
      </c>
      <c r="G133" s="129">
        <f t="shared" si="2"/>
        <v>2574</v>
      </c>
      <c r="I133" s="130" t="e">
        <f t="shared" si="4"/>
        <v>#REF!</v>
      </c>
    </row>
    <row r="134" spans="3:9" ht="12" customHeight="1" x14ac:dyDescent="0.2">
      <c r="D134" s="129" t="s">
        <v>175</v>
      </c>
      <c r="E134" s="129">
        <v>30</v>
      </c>
      <c r="F134" s="129">
        <v>29.7</v>
      </c>
      <c r="G134" s="129">
        <f t="shared" si="2"/>
        <v>891</v>
      </c>
      <c r="I134" s="130" t="e">
        <f t="shared" si="4"/>
        <v>#REF!</v>
      </c>
    </row>
    <row r="135" spans="3:9" ht="12" customHeight="1" x14ac:dyDescent="0.2">
      <c r="D135" s="129" t="s">
        <v>178</v>
      </c>
      <c r="E135" s="129">
        <v>20</v>
      </c>
      <c r="F135" s="129">
        <v>53.9</v>
      </c>
      <c r="G135" s="129">
        <f t="shared" si="2"/>
        <v>1078</v>
      </c>
      <c r="I135" s="130" t="e">
        <f t="shared" si="4"/>
        <v>#REF!</v>
      </c>
    </row>
    <row r="136" spans="3:9" ht="12" customHeight="1" x14ac:dyDescent="0.2">
      <c r="C136" s="131">
        <v>46030</v>
      </c>
      <c r="D136" s="129" t="s">
        <v>623</v>
      </c>
      <c r="E136" s="129">
        <v>2</v>
      </c>
      <c r="F136" s="129">
        <v>1265</v>
      </c>
      <c r="G136" s="129">
        <f t="shared" si="2"/>
        <v>2530</v>
      </c>
      <c r="I136" s="130" t="e">
        <f t="shared" si="4"/>
        <v>#REF!</v>
      </c>
    </row>
    <row r="137" spans="3:9" ht="12" customHeight="1" x14ac:dyDescent="0.2">
      <c r="D137" s="129" t="s">
        <v>179</v>
      </c>
      <c r="E137" s="129">
        <v>12</v>
      </c>
      <c r="F137" s="129">
        <v>484</v>
      </c>
      <c r="G137" s="129">
        <f t="shared" si="2"/>
        <v>5808</v>
      </c>
      <c r="I137" s="130" t="e">
        <f t="shared" si="4"/>
        <v>#REF!</v>
      </c>
    </row>
    <row r="138" spans="3:9" ht="12" customHeight="1" x14ac:dyDescent="0.2">
      <c r="C138" s="131">
        <v>46007</v>
      </c>
      <c r="D138" s="129" t="s">
        <v>180</v>
      </c>
      <c r="E138" s="129">
        <v>20</v>
      </c>
      <c r="F138" s="129">
        <v>41.8</v>
      </c>
      <c r="G138" s="129">
        <f t="shared" si="2"/>
        <v>836</v>
      </c>
      <c r="I138" s="130" t="e">
        <f t="shared" si="4"/>
        <v>#REF!</v>
      </c>
    </row>
    <row r="139" spans="3:9" ht="12" customHeight="1" x14ac:dyDescent="0.2">
      <c r="D139" s="129" t="s">
        <v>181</v>
      </c>
      <c r="E139" s="129">
        <v>1</v>
      </c>
      <c r="F139" s="129">
        <v>1045</v>
      </c>
      <c r="G139" s="129">
        <f t="shared" si="2"/>
        <v>1045</v>
      </c>
      <c r="I139" s="130" t="e">
        <f t="shared" si="4"/>
        <v>#REF!</v>
      </c>
    </row>
    <row r="140" spans="3:9" ht="12" customHeight="1" x14ac:dyDescent="0.2">
      <c r="D140" s="129" t="s">
        <v>182</v>
      </c>
      <c r="E140" s="129">
        <v>5</v>
      </c>
      <c r="F140" s="129">
        <v>385</v>
      </c>
      <c r="G140" s="129">
        <f t="shared" si="2"/>
        <v>1925</v>
      </c>
      <c r="I140" s="130" t="e">
        <f t="shared" si="4"/>
        <v>#REF!</v>
      </c>
    </row>
    <row r="141" spans="3:9" ht="12" customHeight="1" x14ac:dyDescent="0.2">
      <c r="C141" s="131">
        <v>45984</v>
      </c>
      <c r="D141" s="129" t="s">
        <v>183</v>
      </c>
      <c r="E141" s="129">
        <v>2.5</v>
      </c>
      <c r="F141" s="129">
        <v>29.7</v>
      </c>
      <c r="G141" s="129">
        <f t="shared" si="2"/>
        <v>74.25</v>
      </c>
      <c r="I141" s="130" t="e">
        <f t="shared" si="4"/>
        <v>#REF!</v>
      </c>
    </row>
    <row r="142" spans="3:9" ht="12" customHeight="1" x14ac:dyDescent="0.2">
      <c r="D142" s="129" t="s">
        <v>184</v>
      </c>
      <c r="E142" s="129">
        <v>1.5</v>
      </c>
      <c r="F142" s="130">
        <v>165</v>
      </c>
      <c r="G142" s="129">
        <f t="shared" si="2"/>
        <v>247.5</v>
      </c>
      <c r="I142" s="130" t="e">
        <f t="shared" si="4"/>
        <v>#REF!</v>
      </c>
    </row>
    <row r="143" spans="3:9" ht="12" customHeight="1" x14ac:dyDescent="0.2">
      <c r="D143" s="129" t="s">
        <v>174</v>
      </c>
      <c r="E143" s="129">
        <v>3</v>
      </c>
      <c r="F143" s="129">
        <v>715</v>
      </c>
      <c r="G143" s="129">
        <f t="shared" si="2"/>
        <v>2145</v>
      </c>
      <c r="I143" s="130" t="e">
        <f t="shared" si="4"/>
        <v>#REF!</v>
      </c>
    </row>
    <row r="144" spans="3:9" ht="12" customHeight="1" x14ac:dyDescent="0.2">
      <c r="D144" s="129" t="s">
        <v>185</v>
      </c>
      <c r="E144" s="129">
        <v>0.25</v>
      </c>
      <c r="F144" s="129">
        <v>880</v>
      </c>
      <c r="G144" s="129">
        <f t="shared" si="2"/>
        <v>220</v>
      </c>
      <c r="I144" s="130" t="e">
        <f t="shared" si="4"/>
        <v>#REF!</v>
      </c>
    </row>
    <row r="145" spans="3:9" ht="12" customHeight="1" x14ac:dyDescent="0.2">
      <c r="C145" s="131">
        <v>46002</v>
      </c>
      <c r="D145" s="129" t="s">
        <v>186</v>
      </c>
      <c r="E145" s="129">
        <v>2</v>
      </c>
      <c r="F145" s="129">
        <v>869</v>
      </c>
      <c r="G145" s="129">
        <f t="shared" si="2"/>
        <v>1738</v>
      </c>
      <c r="I145" s="130" t="e">
        <f t="shared" si="4"/>
        <v>#REF!</v>
      </c>
    </row>
    <row r="146" spans="3:9" ht="12" customHeight="1" x14ac:dyDescent="0.2">
      <c r="D146" s="129" t="s">
        <v>187</v>
      </c>
      <c r="E146" s="129">
        <v>18</v>
      </c>
      <c r="F146" s="129">
        <v>38.5</v>
      </c>
      <c r="G146" s="129">
        <f t="shared" si="2"/>
        <v>693</v>
      </c>
      <c r="I146" s="130" t="e">
        <f t="shared" si="4"/>
        <v>#REF!</v>
      </c>
    </row>
    <row r="147" spans="3:9" ht="12" customHeight="1" x14ac:dyDescent="0.2">
      <c r="D147" s="129" t="s">
        <v>188</v>
      </c>
      <c r="E147" s="129">
        <v>12</v>
      </c>
      <c r="F147" s="129">
        <v>39.159999999999997</v>
      </c>
      <c r="G147" s="129">
        <f t="shared" si="2"/>
        <v>469.91999999999996</v>
      </c>
      <c r="I147" s="130" t="e">
        <f t="shared" si="4"/>
        <v>#REF!</v>
      </c>
    </row>
    <row r="148" spans="3:9" ht="12" customHeight="1" x14ac:dyDescent="0.2">
      <c r="D148" s="129" t="s">
        <v>189</v>
      </c>
      <c r="E148" s="129">
        <v>3</v>
      </c>
      <c r="F148" s="129">
        <v>34.1</v>
      </c>
      <c r="G148" s="129">
        <f t="shared" si="2"/>
        <v>102.30000000000001</v>
      </c>
      <c r="I148" s="130" t="e">
        <f t="shared" si="4"/>
        <v>#REF!</v>
      </c>
    </row>
    <row r="149" spans="3:9" ht="12" customHeight="1" x14ac:dyDescent="0.2">
      <c r="D149" s="129" t="s">
        <v>177</v>
      </c>
      <c r="E149" s="129">
        <v>3</v>
      </c>
      <c r="G149" s="129">
        <f t="shared" si="2"/>
        <v>0</v>
      </c>
      <c r="I149" s="130" t="e">
        <f t="shared" si="4"/>
        <v>#REF!</v>
      </c>
    </row>
    <row r="150" spans="3:9" ht="12" customHeight="1" x14ac:dyDescent="0.2">
      <c r="C150" s="131">
        <v>45986</v>
      </c>
      <c r="D150" s="129" t="s">
        <v>190</v>
      </c>
      <c r="E150" s="129">
        <v>5</v>
      </c>
      <c r="F150" s="129">
        <v>286</v>
      </c>
      <c r="G150" s="129">
        <f t="shared" si="2"/>
        <v>1430</v>
      </c>
      <c r="I150" s="130" t="e">
        <f t="shared" si="4"/>
        <v>#REF!</v>
      </c>
    </row>
    <row r="151" spans="3:9" ht="12" customHeight="1" x14ac:dyDescent="0.2">
      <c r="D151" s="129" t="s">
        <v>191</v>
      </c>
      <c r="E151" s="129">
        <v>1</v>
      </c>
      <c r="F151" s="129">
        <v>4372.5</v>
      </c>
      <c r="G151" s="129">
        <f t="shared" si="2"/>
        <v>4372.5</v>
      </c>
      <c r="I151" s="130" t="e">
        <f t="shared" si="4"/>
        <v>#REF!</v>
      </c>
    </row>
    <row r="152" spans="3:9" ht="12" customHeight="1" x14ac:dyDescent="0.2">
      <c r="C152" s="131">
        <v>45985</v>
      </c>
      <c r="D152" s="129" t="s">
        <v>192</v>
      </c>
      <c r="E152" s="129">
        <v>20</v>
      </c>
      <c r="F152" s="129">
        <v>53.9</v>
      </c>
      <c r="G152" s="129">
        <f t="shared" si="2"/>
        <v>1078</v>
      </c>
      <c r="I152" s="130" t="e">
        <f t="shared" si="4"/>
        <v>#REF!</v>
      </c>
    </row>
    <row r="153" spans="3:9" ht="12" customHeight="1" x14ac:dyDescent="0.2">
      <c r="D153" s="129" t="s">
        <v>193</v>
      </c>
      <c r="E153" s="129">
        <v>63</v>
      </c>
      <c r="F153" s="129">
        <v>41.8</v>
      </c>
      <c r="G153" s="129">
        <f t="shared" si="2"/>
        <v>2633.3999999999996</v>
      </c>
      <c r="I153" s="130" t="e">
        <f t="shared" si="4"/>
        <v>#REF!</v>
      </c>
    </row>
    <row r="154" spans="3:9" ht="12" customHeight="1" x14ac:dyDescent="0.2">
      <c r="D154" s="129" t="s">
        <v>194</v>
      </c>
      <c r="E154" s="129">
        <v>30</v>
      </c>
      <c r="F154" s="129">
        <v>60</v>
      </c>
      <c r="G154" s="129">
        <f t="shared" si="2"/>
        <v>1800</v>
      </c>
      <c r="I154" s="130" t="e">
        <f t="shared" si="4"/>
        <v>#REF!</v>
      </c>
    </row>
    <row r="155" spans="3:9" ht="12" customHeight="1" x14ac:dyDescent="0.2">
      <c r="D155" s="129" t="s">
        <v>195</v>
      </c>
      <c r="E155" s="129">
        <v>21</v>
      </c>
      <c r="F155" s="129">
        <v>41.8</v>
      </c>
      <c r="G155" s="129">
        <f t="shared" si="2"/>
        <v>877.8</v>
      </c>
      <c r="I155" s="130" t="e">
        <f t="shared" si="4"/>
        <v>#REF!</v>
      </c>
    </row>
    <row r="156" spans="3:9" ht="12" customHeight="1" x14ac:dyDescent="0.2">
      <c r="C156" s="131">
        <v>45983</v>
      </c>
      <c r="D156" s="129" t="s">
        <v>196</v>
      </c>
      <c r="E156" s="129">
        <v>30</v>
      </c>
      <c r="F156" s="129">
        <v>17.600000000000001</v>
      </c>
      <c r="G156" s="129">
        <f t="shared" si="2"/>
        <v>528</v>
      </c>
      <c r="I156" s="130" t="e">
        <f t="shared" si="4"/>
        <v>#REF!</v>
      </c>
    </row>
    <row r="157" spans="3:9" ht="12" customHeight="1" x14ac:dyDescent="0.2">
      <c r="D157" s="129" t="s">
        <v>197</v>
      </c>
      <c r="E157" s="129">
        <v>6</v>
      </c>
      <c r="F157" s="129">
        <v>220</v>
      </c>
      <c r="G157" s="129">
        <f t="shared" si="2"/>
        <v>1320</v>
      </c>
      <c r="I157" s="130" t="e">
        <f t="shared" si="4"/>
        <v>#REF!</v>
      </c>
    </row>
    <row r="158" spans="3:9" ht="12" customHeight="1" x14ac:dyDescent="0.2">
      <c r="D158" s="129" t="s">
        <v>188</v>
      </c>
      <c r="E158" s="129">
        <v>18</v>
      </c>
      <c r="F158" s="129">
        <v>39.159999999999997</v>
      </c>
      <c r="G158" s="129">
        <f t="shared" si="2"/>
        <v>704.87999999999988</v>
      </c>
      <c r="I158" s="130" t="e">
        <f t="shared" si="4"/>
        <v>#REF!</v>
      </c>
    </row>
    <row r="159" spans="3:9" ht="12" customHeight="1" x14ac:dyDescent="0.2">
      <c r="D159" s="129" t="s">
        <v>187</v>
      </c>
      <c r="E159" s="129">
        <v>6</v>
      </c>
      <c r="F159" s="129">
        <v>38.5</v>
      </c>
      <c r="G159" s="129">
        <f t="shared" si="2"/>
        <v>231</v>
      </c>
      <c r="I159" s="130" t="e">
        <f t="shared" si="4"/>
        <v>#REF!</v>
      </c>
    </row>
    <row r="160" spans="3:9" ht="12" customHeight="1" x14ac:dyDescent="0.2">
      <c r="D160" s="129" t="s">
        <v>198</v>
      </c>
      <c r="E160" s="129">
        <v>1.5</v>
      </c>
      <c r="F160" s="129">
        <v>495</v>
      </c>
      <c r="G160" s="129">
        <f t="shared" si="2"/>
        <v>742.5</v>
      </c>
      <c r="I160" s="130" t="e">
        <f t="shared" si="4"/>
        <v>#REF!</v>
      </c>
    </row>
    <row r="161" spans="3:9" ht="12" customHeight="1" x14ac:dyDescent="0.2">
      <c r="C161" s="131">
        <v>45983</v>
      </c>
      <c r="D161" s="129" t="s">
        <v>199</v>
      </c>
      <c r="E161" s="129">
        <v>35</v>
      </c>
      <c r="F161" s="129">
        <v>26.95</v>
      </c>
      <c r="G161" s="129">
        <f t="shared" si="2"/>
        <v>943.25</v>
      </c>
      <c r="I161" s="130" t="e">
        <f t="shared" si="4"/>
        <v>#REF!</v>
      </c>
    </row>
    <row r="162" spans="3:9" ht="12" customHeight="1" x14ac:dyDescent="0.2">
      <c r="D162" s="129" t="s">
        <v>200</v>
      </c>
      <c r="E162" s="129">
        <v>10</v>
      </c>
      <c r="F162" s="129">
        <v>12.76</v>
      </c>
      <c r="G162" s="129">
        <f t="shared" si="2"/>
        <v>127.6</v>
      </c>
      <c r="I162" s="130" t="e">
        <f t="shared" si="4"/>
        <v>#REF!</v>
      </c>
    </row>
    <row r="163" spans="3:9" ht="12" customHeight="1" x14ac:dyDescent="0.2">
      <c r="C163" s="131">
        <v>45982</v>
      </c>
      <c r="D163" s="129" t="s">
        <v>201</v>
      </c>
      <c r="E163" s="129">
        <v>1</v>
      </c>
      <c r="F163" s="129">
        <v>1083.5</v>
      </c>
      <c r="G163" s="129">
        <f t="shared" si="2"/>
        <v>1083.5</v>
      </c>
      <c r="I163" s="130" t="e">
        <f t="shared" si="4"/>
        <v>#REF!</v>
      </c>
    </row>
    <row r="164" spans="3:9" ht="12" customHeight="1" x14ac:dyDescent="0.2">
      <c r="D164" s="129" t="s">
        <v>202</v>
      </c>
      <c r="E164" s="129">
        <v>2.5</v>
      </c>
      <c r="F164" s="129">
        <v>880</v>
      </c>
      <c r="G164" s="129">
        <f t="shared" si="2"/>
        <v>2200</v>
      </c>
      <c r="I164" s="130" t="e">
        <f t="shared" si="4"/>
        <v>#REF!</v>
      </c>
    </row>
    <row r="165" spans="3:9" ht="12" customHeight="1" x14ac:dyDescent="0.2">
      <c r="C165" s="131">
        <v>45981</v>
      </c>
      <c r="D165" s="129" t="s">
        <v>203</v>
      </c>
      <c r="E165" s="129">
        <v>1</v>
      </c>
      <c r="F165" s="129">
        <v>1500</v>
      </c>
      <c r="G165" s="129">
        <f t="shared" si="2"/>
        <v>1500</v>
      </c>
      <c r="I165" s="130" t="e">
        <f t="shared" si="4"/>
        <v>#REF!</v>
      </c>
    </row>
    <row r="166" spans="3:9" ht="12" customHeight="1" x14ac:dyDescent="0.2">
      <c r="D166" s="129" t="s">
        <v>199</v>
      </c>
      <c r="E166" s="129">
        <v>30</v>
      </c>
      <c r="F166" s="129">
        <v>26.95</v>
      </c>
      <c r="G166" s="129">
        <f t="shared" si="2"/>
        <v>808.5</v>
      </c>
      <c r="I166" s="130" t="e">
        <f t="shared" si="4"/>
        <v>#REF!</v>
      </c>
    </row>
    <row r="167" spans="3:9" ht="12" customHeight="1" x14ac:dyDescent="0.2">
      <c r="D167" s="129" t="s">
        <v>204</v>
      </c>
      <c r="E167" s="129">
        <v>1</v>
      </c>
      <c r="F167" s="129">
        <v>1045</v>
      </c>
      <c r="G167" s="129">
        <f t="shared" si="2"/>
        <v>1045</v>
      </c>
      <c r="I167" s="130" t="e">
        <f t="shared" si="4"/>
        <v>#REF!</v>
      </c>
    </row>
    <row r="168" spans="3:9" ht="12" customHeight="1" x14ac:dyDescent="0.2">
      <c r="D168" s="129" t="s">
        <v>205</v>
      </c>
      <c r="E168" s="129">
        <v>20</v>
      </c>
      <c r="F168" s="129">
        <v>12.76</v>
      </c>
      <c r="G168" s="129">
        <f t="shared" si="2"/>
        <v>255.2</v>
      </c>
      <c r="I168" s="130" t="e">
        <f t="shared" si="4"/>
        <v>#REF!</v>
      </c>
    </row>
    <row r="169" spans="3:9" ht="12" customHeight="1" x14ac:dyDescent="0.2">
      <c r="C169" s="131">
        <v>45980</v>
      </c>
      <c r="D169" s="129" t="s">
        <v>204</v>
      </c>
      <c r="E169" s="129">
        <v>1</v>
      </c>
      <c r="F169" s="129">
        <v>1045</v>
      </c>
      <c r="G169" s="129">
        <f t="shared" si="2"/>
        <v>1045</v>
      </c>
      <c r="I169" s="130" t="e">
        <f t="shared" si="4"/>
        <v>#REF!</v>
      </c>
    </row>
    <row r="170" spans="3:9" ht="12" customHeight="1" x14ac:dyDescent="0.2">
      <c r="D170" s="129" t="s">
        <v>206</v>
      </c>
      <c r="E170" s="129">
        <v>10</v>
      </c>
      <c r="F170" s="129">
        <v>53.9</v>
      </c>
      <c r="G170" s="129">
        <f t="shared" si="2"/>
        <v>539</v>
      </c>
      <c r="I170" s="130" t="e">
        <f t="shared" si="4"/>
        <v>#REF!</v>
      </c>
    </row>
    <row r="171" spans="3:9" ht="12" customHeight="1" x14ac:dyDescent="0.2">
      <c r="C171" s="131">
        <v>45979</v>
      </c>
      <c r="D171" s="129" t="s">
        <v>172</v>
      </c>
      <c r="E171" s="129">
        <v>9</v>
      </c>
      <c r="F171" s="129">
        <v>187</v>
      </c>
      <c r="G171" s="129">
        <f t="shared" si="2"/>
        <v>1683</v>
      </c>
      <c r="I171" s="130" t="e">
        <f t="shared" si="4"/>
        <v>#REF!</v>
      </c>
    </row>
    <row r="172" spans="3:9" ht="12" customHeight="1" x14ac:dyDescent="0.2">
      <c r="C172" s="131">
        <v>45979</v>
      </c>
      <c r="D172" s="129" t="s">
        <v>207</v>
      </c>
      <c r="E172" s="129">
        <v>20</v>
      </c>
      <c r="F172" s="129">
        <v>12.76</v>
      </c>
      <c r="G172" s="129">
        <f t="shared" si="2"/>
        <v>255.2</v>
      </c>
      <c r="I172" s="130" t="e">
        <f t="shared" si="4"/>
        <v>#REF!</v>
      </c>
    </row>
    <row r="173" spans="3:9" ht="12" customHeight="1" x14ac:dyDescent="0.2">
      <c r="D173" s="129" t="s">
        <v>203</v>
      </c>
      <c r="E173" s="129">
        <v>1</v>
      </c>
      <c r="F173" s="129">
        <v>1500</v>
      </c>
      <c r="G173" s="129">
        <f t="shared" si="2"/>
        <v>1500</v>
      </c>
      <c r="I173" s="130" t="e">
        <f t="shared" si="4"/>
        <v>#REF!</v>
      </c>
    </row>
    <row r="174" spans="3:9" ht="12" customHeight="1" x14ac:dyDescent="0.2">
      <c r="D174" s="129" t="s">
        <v>199</v>
      </c>
      <c r="E174" s="129">
        <v>30</v>
      </c>
      <c r="F174" s="129">
        <v>26.95</v>
      </c>
      <c r="G174" s="129">
        <f t="shared" si="2"/>
        <v>808.5</v>
      </c>
      <c r="I174" s="130" t="e">
        <f t="shared" si="4"/>
        <v>#REF!</v>
      </c>
    </row>
    <row r="175" spans="3:9" ht="12" customHeight="1" x14ac:dyDescent="0.2">
      <c r="C175" s="131">
        <v>45977</v>
      </c>
      <c r="D175" s="129" t="s">
        <v>208</v>
      </c>
      <c r="E175" s="129">
        <v>3</v>
      </c>
      <c r="F175" s="129">
        <v>139.69999999999999</v>
      </c>
      <c r="G175" s="129">
        <f t="shared" si="2"/>
        <v>419.09999999999997</v>
      </c>
      <c r="I175" s="130" t="e">
        <f t="shared" si="4"/>
        <v>#REF!</v>
      </c>
    </row>
    <row r="176" spans="3:9" ht="12" customHeight="1" x14ac:dyDescent="0.2">
      <c r="C176" s="131">
        <v>45989</v>
      </c>
      <c r="D176" s="129" t="s">
        <v>209</v>
      </c>
      <c r="E176" s="129">
        <v>22</v>
      </c>
      <c r="F176" s="129">
        <v>462</v>
      </c>
      <c r="G176" s="129">
        <f t="shared" si="2"/>
        <v>10164</v>
      </c>
      <c r="I176" s="130" t="e">
        <f t="shared" si="4"/>
        <v>#REF!</v>
      </c>
    </row>
    <row r="177" spans="3:9" ht="12" customHeight="1" x14ac:dyDescent="0.2">
      <c r="D177" s="129" t="s">
        <v>175</v>
      </c>
      <c r="E177" s="129">
        <v>1</v>
      </c>
      <c r="F177" s="129">
        <v>29.7</v>
      </c>
      <c r="G177" s="129">
        <f t="shared" si="2"/>
        <v>29.7</v>
      </c>
      <c r="I177" s="130" t="e">
        <f t="shared" si="4"/>
        <v>#REF!</v>
      </c>
    </row>
    <row r="178" spans="3:9" ht="12" customHeight="1" x14ac:dyDescent="0.2">
      <c r="D178" s="129" t="s">
        <v>174</v>
      </c>
      <c r="E178" s="129">
        <v>1</v>
      </c>
      <c r="F178" s="129">
        <v>715</v>
      </c>
      <c r="G178" s="129">
        <f t="shared" si="2"/>
        <v>715</v>
      </c>
      <c r="I178" s="130" t="e">
        <f t="shared" si="4"/>
        <v>#REF!</v>
      </c>
    </row>
    <row r="179" spans="3:9" ht="12" customHeight="1" x14ac:dyDescent="0.2">
      <c r="D179" s="129" t="s">
        <v>184</v>
      </c>
      <c r="E179" s="129">
        <v>1</v>
      </c>
      <c r="F179" s="130">
        <v>165</v>
      </c>
      <c r="G179" s="129">
        <f t="shared" si="2"/>
        <v>165</v>
      </c>
      <c r="I179" s="130" t="e">
        <f t="shared" si="4"/>
        <v>#REF!</v>
      </c>
    </row>
    <row r="180" spans="3:9" ht="12" customHeight="1" x14ac:dyDescent="0.2">
      <c r="C180" s="131">
        <v>45988</v>
      </c>
      <c r="D180" s="129" t="s">
        <v>210</v>
      </c>
      <c r="E180" s="129">
        <v>1</v>
      </c>
      <c r="G180" s="129">
        <f t="shared" si="2"/>
        <v>0</v>
      </c>
      <c r="I180" s="130" t="e">
        <f t="shared" si="4"/>
        <v>#REF!</v>
      </c>
    </row>
    <row r="181" spans="3:9" ht="12" customHeight="1" x14ac:dyDescent="0.2">
      <c r="D181" s="129" t="s">
        <v>211</v>
      </c>
      <c r="E181" s="129">
        <v>1</v>
      </c>
      <c r="G181" s="129">
        <f t="shared" si="2"/>
        <v>0</v>
      </c>
      <c r="I181" s="130" t="e">
        <f t="shared" si="4"/>
        <v>#REF!</v>
      </c>
    </row>
    <row r="182" spans="3:9" ht="12" customHeight="1" x14ac:dyDescent="0.2">
      <c r="D182" s="129" t="s">
        <v>212</v>
      </c>
      <c r="E182" s="129">
        <v>2</v>
      </c>
      <c r="G182" s="129">
        <f t="shared" si="2"/>
        <v>0</v>
      </c>
      <c r="I182" s="130" t="e">
        <f t="shared" si="4"/>
        <v>#REF!</v>
      </c>
    </row>
    <row r="183" spans="3:9" ht="12" customHeight="1" x14ac:dyDescent="0.2">
      <c r="D183" s="129" t="s">
        <v>213</v>
      </c>
      <c r="E183" s="129">
        <v>1</v>
      </c>
      <c r="G183" s="129">
        <f t="shared" ref="G183:G246" si="5">E183*F183</f>
        <v>0</v>
      </c>
      <c r="I183" s="130" t="e">
        <f t="shared" si="4"/>
        <v>#REF!</v>
      </c>
    </row>
    <row r="184" spans="3:9" ht="12" customHeight="1" x14ac:dyDescent="0.2">
      <c r="D184" s="129" t="s">
        <v>214</v>
      </c>
      <c r="E184" s="129">
        <v>4</v>
      </c>
      <c r="G184" s="129">
        <f t="shared" si="5"/>
        <v>0</v>
      </c>
      <c r="I184" s="130" t="e">
        <f t="shared" si="4"/>
        <v>#REF!</v>
      </c>
    </row>
    <row r="185" spans="3:9" ht="12" customHeight="1" x14ac:dyDescent="0.2">
      <c r="C185" s="131">
        <v>46001</v>
      </c>
      <c r="D185" s="129" t="s">
        <v>199</v>
      </c>
      <c r="E185" s="129">
        <v>60</v>
      </c>
      <c r="F185" s="129">
        <v>26.95</v>
      </c>
      <c r="G185" s="129">
        <f t="shared" si="5"/>
        <v>1617</v>
      </c>
      <c r="I185" s="130" t="e">
        <f t="shared" si="4"/>
        <v>#REF!</v>
      </c>
    </row>
    <row r="186" spans="3:9" ht="12" customHeight="1" x14ac:dyDescent="0.2">
      <c r="D186" s="129" t="s">
        <v>215</v>
      </c>
      <c r="E186" s="129">
        <v>24</v>
      </c>
      <c r="F186" s="129">
        <v>12.76</v>
      </c>
      <c r="G186" s="129">
        <f t="shared" si="5"/>
        <v>306.24</v>
      </c>
      <c r="I186" s="130" t="e">
        <f t="shared" si="4"/>
        <v>#REF!</v>
      </c>
    </row>
    <row r="187" spans="3:9" ht="12" customHeight="1" x14ac:dyDescent="0.2">
      <c r="C187" s="131">
        <v>46000</v>
      </c>
      <c r="D187" s="129" t="s">
        <v>193</v>
      </c>
      <c r="E187" s="129">
        <v>60</v>
      </c>
      <c r="F187" s="129">
        <v>41.8</v>
      </c>
      <c r="G187" s="129">
        <f t="shared" si="5"/>
        <v>2508</v>
      </c>
      <c r="I187" s="130" t="e">
        <f t="shared" si="4"/>
        <v>#REF!</v>
      </c>
    </row>
    <row r="188" spans="3:9" ht="12" customHeight="1" x14ac:dyDescent="0.2">
      <c r="D188" s="129" t="s">
        <v>216</v>
      </c>
      <c r="E188" s="129">
        <v>24</v>
      </c>
      <c r="F188" s="129">
        <v>12.76</v>
      </c>
      <c r="G188" s="129">
        <f t="shared" si="5"/>
        <v>306.24</v>
      </c>
      <c r="I188" s="130" t="e">
        <f t="shared" si="4"/>
        <v>#REF!</v>
      </c>
    </row>
    <row r="189" spans="3:9" ht="12" customHeight="1" x14ac:dyDescent="0.2">
      <c r="C189" s="131">
        <v>46003</v>
      </c>
      <c r="D189" s="129" t="s">
        <v>209</v>
      </c>
      <c r="E189" s="129">
        <v>22</v>
      </c>
      <c r="F189" s="129">
        <v>462</v>
      </c>
      <c r="G189" s="129">
        <f t="shared" si="5"/>
        <v>10164</v>
      </c>
      <c r="I189" s="130" t="e">
        <f t="shared" si="4"/>
        <v>#REF!</v>
      </c>
    </row>
    <row r="190" spans="3:9" ht="12" customHeight="1" x14ac:dyDescent="0.2">
      <c r="C190" s="131">
        <v>46049</v>
      </c>
      <c r="D190" s="129" t="s">
        <v>217</v>
      </c>
      <c r="E190" s="129">
        <v>2.5</v>
      </c>
      <c r="F190" s="129">
        <v>29.7</v>
      </c>
      <c r="G190" s="129">
        <f t="shared" si="5"/>
        <v>74.25</v>
      </c>
      <c r="I190" s="130" t="e">
        <f t="shared" si="4"/>
        <v>#REF!</v>
      </c>
    </row>
    <row r="191" spans="3:9" ht="12" customHeight="1" x14ac:dyDescent="0.2">
      <c r="D191" s="129" t="s">
        <v>218</v>
      </c>
      <c r="E191" s="129">
        <v>50</v>
      </c>
      <c r="F191" s="129">
        <v>29.7</v>
      </c>
      <c r="G191" s="129">
        <f t="shared" si="5"/>
        <v>1485</v>
      </c>
      <c r="I191" s="130" t="e">
        <f t="shared" si="4"/>
        <v>#REF!</v>
      </c>
    </row>
    <row r="192" spans="3:9" ht="12" customHeight="1" x14ac:dyDescent="0.2">
      <c r="D192" s="129" t="s">
        <v>219</v>
      </c>
      <c r="E192" s="129">
        <v>50</v>
      </c>
      <c r="F192" s="129">
        <v>114.4</v>
      </c>
      <c r="G192" s="129">
        <f t="shared" si="5"/>
        <v>5720</v>
      </c>
      <c r="I192" s="130" t="e">
        <f t="shared" si="4"/>
        <v>#REF!</v>
      </c>
    </row>
    <row r="193" spans="3:9" ht="12" customHeight="1" x14ac:dyDescent="0.2">
      <c r="D193" s="129" t="s">
        <v>192</v>
      </c>
      <c r="E193" s="129">
        <v>20</v>
      </c>
      <c r="F193" s="129">
        <v>53.9</v>
      </c>
      <c r="G193" s="129">
        <f t="shared" si="5"/>
        <v>1078</v>
      </c>
      <c r="I193" s="130" t="e">
        <f t="shared" si="4"/>
        <v>#REF!</v>
      </c>
    </row>
    <row r="194" spans="3:9" ht="12" customHeight="1" x14ac:dyDescent="0.2">
      <c r="C194" s="131">
        <v>46045</v>
      </c>
      <c r="D194" s="129" t="s">
        <v>199</v>
      </c>
      <c r="E194" s="129">
        <v>3.5</v>
      </c>
      <c r="F194" s="129">
        <v>26.95</v>
      </c>
      <c r="G194" s="129">
        <f t="shared" si="5"/>
        <v>94.325000000000003</v>
      </c>
      <c r="I194" s="130" t="e">
        <f t="shared" si="4"/>
        <v>#REF!</v>
      </c>
    </row>
    <row r="195" spans="3:9" ht="12" customHeight="1" x14ac:dyDescent="0.2">
      <c r="D195" s="129" t="s">
        <v>207</v>
      </c>
      <c r="E195" s="129">
        <v>20</v>
      </c>
      <c r="F195" s="129">
        <v>12.76</v>
      </c>
      <c r="G195" s="129">
        <f t="shared" si="5"/>
        <v>255.2</v>
      </c>
      <c r="I195" s="130" t="e">
        <f t="shared" si="4"/>
        <v>#REF!</v>
      </c>
    </row>
    <row r="196" spans="3:9" ht="12" customHeight="1" x14ac:dyDescent="0.2">
      <c r="D196" s="129" t="s">
        <v>220</v>
      </c>
      <c r="E196" s="129">
        <v>15</v>
      </c>
      <c r="F196" s="129">
        <v>60</v>
      </c>
      <c r="G196" s="129">
        <f t="shared" si="5"/>
        <v>900</v>
      </c>
      <c r="I196" s="130" t="e">
        <f t="shared" ref="I196:I259" si="6">G196-H196+I195</f>
        <v>#REF!</v>
      </c>
    </row>
    <row r="197" spans="3:9" ht="12" customHeight="1" x14ac:dyDescent="0.2">
      <c r="C197" s="131">
        <v>46046</v>
      </c>
      <c r="D197" s="129" t="s">
        <v>177</v>
      </c>
      <c r="E197" s="129">
        <v>3</v>
      </c>
      <c r="G197" s="129">
        <f t="shared" si="5"/>
        <v>0</v>
      </c>
      <c r="I197" s="130" t="e">
        <f t="shared" si="6"/>
        <v>#REF!</v>
      </c>
    </row>
    <row r="198" spans="3:9" ht="12" customHeight="1" x14ac:dyDescent="0.2">
      <c r="D198" s="129" t="s">
        <v>221</v>
      </c>
      <c r="E198" s="129">
        <v>7</v>
      </c>
      <c r="F198" s="129">
        <v>385</v>
      </c>
      <c r="G198" s="129">
        <f t="shared" si="5"/>
        <v>2695</v>
      </c>
      <c r="I198" s="130" t="e">
        <f t="shared" si="6"/>
        <v>#REF!</v>
      </c>
    </row>
    <row r="199" spans="3:9" ht="12" customHeight="1" x14ac:dyDescent="0.2">
      <c r="C199" s="131">
        <v>46051</v>
      </c>
      <c r="D199" s="129" t="s">
        <v>222</v>
      </c>
      <c r="E199" s="129">
        <v>2</v>
      </c>
      <c r="F199" s="129">
        <v>1485</v>
      </c>
      <c r="G199" s="129">
        <f t="shared" si="5"/>
        <v>2970</v>
      </c>
      <c r="I199" s="130" t="e">
        <f t="shared" si="6"/>
        <v>#REF!</v>
      </c>
    </row>
    <row r="200" spans="3:9" ht="12" customHeight="1" x14ac:dyDescent="0.2">
      <c r="D200" s="129" t="s">
        <v>189</v>
      </c>
      <c r="E200" s="129">
        <v>3</v>
      </c>
      <c r="F200" s="129">
        <v>34.1</v>
      </c>
      <c r="G200" s="129">
        <f t="shared" si="5"/>
        <v>102.30000000000001</v>
      </c>
      <c r="I200" s="130" t="e">
        <f t="shared" si="6"/>
        <v>#REF!</v>
      </c>
    </row>
    <row r="201" spans="3:9" ht="12" customHeight="1" x14ac:dyDescent="0.2">
      <c r="D201" s="129" t="s">
        <v>192</v>
      </c>
      <c r="E201" s="129">
        <v>20</v>
      </c>
      <c r="F201" s="129">
        <v>53.9</v>
      </c>
      <c r="G201" s="129">
        <f t="shared" si="5"/>
        <v>1078</v>
      </c>
      <c r="I201" s="130" t="e">
        <f t="shared" si="6"/>
        <v>#REF!</v>
      </c>
    </row>
    <row r="202" spans="3:9" ht="12" customHeight="1" x14ac:dyDescent="0.2">
      <c r="C202" s="131">
        <v>46056</v>
      </c>
      <c r="D202" s="129" t="s">
        <v>174</v>
      </c>
      <c r="E202" s="129">
        <v>4</v>
      </c>
      <c r="F202" s="129">
        <v>715</v>
      </c>
      <c r="G202" s="129">
        <f t="shared" si="5"/>
        <v>2860</v>
      </c>
      <c r="I202" s="130" t="e">
        <f t="shared" si="6"/>
        <v>#REF!</v>
      </c>
    </row>
    <row r="203" spans="3:9" ht="12" customHeight="1" x14ac:dyDescent="0.2">
      <c r="D203" s="129" t="s">
        <v>185</v>
      </c>
      <c r="E203" s="129">
        <v>2</v>
      </c>
      <c r="F203" s="129">
        <v>880</v>
      </c>
      <c r="G203" s="129">
        <f t="shared" si="5"/>
        <v>1760</v>
      </c>
      <c r="I203" s="130" t="e">
        <f t="shared" si="6"/>
        <v>#REF!</v>
      </c>
    </row>
    <row r="204" spans="3:9" ht="12" customHeight="1" x14ac:dyDescent="0.2">
      <c r="D204" s="129" t="s">
        <v>223</v>
      </c>
      <c r="E204" s="129">
        <v>2.5</v>
      </c>
      <c r="F204" s="129">
        <v>29.7</v>
      </c>
      <c r="G204" s="129">
        <f t="shared" si="5"/>
        <v>74.25</v>
      </c>
      <c r="I204" s="130" t="e">
        <f t="shared" si="6"/>
        <v>#REF!</v>
      </c>
    </row>
    <row r="205" spans="3:9" ht="12" customHeight="1" x14ac:dyDescent="0.2">
      <c r="D205" s="129" t="s">
        <v>184</v>
      </c>
      <c r="E205" s="129">
        <v>2.5</v>
      </c>
      <c r="F205" s="130">
        <v>165</v>
      </c>
      <c r="G205" s="129">
        <f t="shared" si="5"/>
        <v>412.5</v>
      </c>
      <c r="I205" s="130" t="e">
        <f t="shared" si="6"/>
        <v>#REF!</v>
      </c>
    </row>
    <row r="206" spans="3:9" ht="12" customHeight="1" x14ac:dyDescent="0.2">
      <c r="D206" s="129" t="s">
        <v>179</v>
      </c>
      <c r="E206" s="129">
        <v>10</v>
      </c>
      <c r="F206" s="129">
        <v>484</v>
      </c>
      <c r="G206" s="129">
        <f t="shared" si="5"/>
        <v>4840</v>
      </c>
      <c r="I206" s="130" t="e">
        <f t="shared" si="6"/>
        <v>#REF!</v>
      </c>
    </row>
    <row r="207" spans="3:9" ht="12" customHeight="1" x14ac:dyDescent="0.2">
      <c r="D207" s="129" t="s">
        <v>224</v>
      </c>
      <c r="E207" s="129">
        <v>1</v>
      </c>
      <c r="F207" s="129">
        <v>484</v>
      </c>
      <c r="G207" s="129">
        <f t="shared" si="5"/>
        <v>484</v>
      </c>
      <c r="I207" s="130" t="e">
        <f t="shared" si="6"/>
        <v>#REF!</v>
      </c>
    </row>
    <row r="208" spans="3:9" ht="12" customHeight="1" x14ac:dyDescent="0.2">
      <c r="C208" s="131">
        <v>45991</v>
      </c>
      <c r="D208" s="129" t="s">
        <v>225</v>
      </c>
      <c r="E208" s="129">
        <v>6</v>
      </c>
      <c r="F208" s="129">
        <v>605</v>
      </c>
      <c r="G208" s="129">
        <f t="shared" si="5"/>
        <v>3630</v>
      </c>
      <c r="I208" s="130" t="e">
        <f t="shared" si="6"/>
        <v>#REF!</v>
      </c>
    </row>
    <row r="209" spans="3:9" ht="12" customHeight="1" x14ac:dyDescent="0.2">
      <c r="D209" s="129" t="s">
        <v>172</v>
      </c>
      <c r="E209" s="129">
        <v>12</v>
      </c>
      <c r="F209" s="129">
        <v>187</v>
      </c>
      <c r="G209" s="129">
        <f t="shared" si="5"/>
        <v>2244</v>
      </c>
      <c r="I209" s="130" t="e">
        <f t="shared" si="6"/>
        <v>#REF!</v>
      </c>
    </row>
    <row r="210" spans="3:9" ht="12" customHeight="1" x14ac:dyDescent="0.2">
      <c r="D210" s="129" t="s">
        <v>226</v>
      </c>
      <c r="E210" s="129">
        <v>2</v>
      </c>
      <c r="G210" s="129">
        <f t="shared" si="5"/>
        <v>0</v>
      </c>
      <c r="I210" s="130" t="e">
        <f t="shared" si="6"/>
        <v>#REF!</v>
      </c>
    </row>
    <row r="211" spans="3:9" ht="12" customHeight="1" x14ac:dyDescent="0.2">
      <c r="C211" s="131">
        <v>45963</v>
      </c>
      <c r="D211" s="129" t="s">
        <v>227</v>
      </c>
      <c r="E211" s="129">
        <v>2</v>
      </c>
      <c r="F211" s="129">
        <v>2420</v>
      </c>
      <c r="G211" s="129">
        <f t="shared" si="5"/>
        <v>4840</v>
      </c>
      <c r="I211" s="130" t="e">
        <f t="shared" si="6"/>
        <v>#REF!</v>
      </c>
    </row>
    <row r="212" spans="3:9" ht="12" customHeight="1" x14ac:dyDescent="0.2">
      <c r="D212" s="129" t="s">
        <v>177</v>
      </c>
      <c r="E212" s="129">
        <v>3</v>
      </c>
      <c r="G212" s="129">
        <f t="shared" si="5"/>
        <v>0</v>
      </c>
      <c r="I212" s="130" t="e">
        <f t="shared" si="6"/>
        <v>#REF!</v>
      </c>
    </row>
    <row r="213" spans="3:9" ht="12" customHeight="1" x14ac:dyDescent="0.2">
      <c r="C213" s="131">
        <v>45993</v>
      </c>
      <c r="D213" s="129" t="s">
        <v>228</v>
      </c>
      <c r="E213" s="129">
        <v>12</v>
      </c>
      <c r="G213" s="129">
        <f t="shared" si="5"/>
        <v>0</v>
      </c>
      <c r="I213" s="130" t="e">
        <f t="shared" si="6"/>
        <v>#REF!</v>
      </c>
    </row>
    <row r="214" spans="3:9" ht="12" customHeight="1" x14ac:dyDescent="0.2">
      <c r="D214" s="129" t="s">
        <v>229</v>
      </c>
      <c r="E214" s="129">
        <v>12</v>
      </c>
      <c r="G214" s="129">
        <f t="shared" si="5"/>
        <v>0</v>
      </c>
      <c r="I214" s="130" t="e">
        <f t="shared" si="6"/>
        <v>#REF!</v>
      </c>
    </row>
    <row r="215" spans="3:9" ht="12" customHeight="1" x14ac:dyDescent="0.2">
      <c r="D215" s="129" t="s">
        <v>230</v>
      </c>
      <c r="E215" s="129">
        <v>12</v>
      </c>
      <c r="G215" s="129">
        <f t="shared" si="5"/>
        <v>0</v>
      </c>
      <c r="I215" s="130" t="e">
        <f t="shared" si="6"/>
        <v>#REF!</v>
      </c>
    </row>
    <row r="216" spans="3:9" ht="12" customHeight="1" x14ac:dyDescent="0.2">
      <c r="C216" s="131">
        <v>46016</v>
      </c>
      <c r="D216" s="129" t="s">
        <v>231</v>
      </c>
      <c r="E216" s="129">
        <v>4</v>
      </c>
      <c r="F216" s="129">
        <v>2145</v>
      </c>
      <c r="G216" s="129">
        <f t="shared" si="5"/>
        <v>8580</v>
      </c>
      <c r="I216" s="130" t="e">
        <f t="shared" si="6"/>
        <v>#REF!</v>
      </c>
    </row>
    <row r="217" spans="3:9" ht="12" customHeight="1" x14ac:dyDescent="0.2">
      <c r="D217" s="129" t="s">
        <v>232</v>
      </c>
      <c r="E217" s="129">
        <v>5</v>
      </c>
      <c r="F217" s="129">
        <v>462</v>
      </c>
      <c r="G217" s="129">
        <f t="shared" si="5"/>
        <v>2310</v>
      </c>
      <c r="I217" s="130" t="e">
        <f t="shared" si="6"/>
        <v>#REF!</v>
      </c>
    </row>
    <row r="218" spans="3:9" ht="12" customHeight="1" x14ac:dyDescent="0.2">
      <c r="C218" s="131">
        <v>46017</v>
      </c>
      <c r="D218" s="129" t="s">
        <v>233</v>
      </c>
      <c r="E218" s="129">
        <v>7</v>
      </c>
      <c r="G218" s="129">
        <f t="shared" si="5"/>
        <v>0</v>
      </c>
      <c r="I218" s="130" t="e">
        <f t="shared" si="6"/>
        <v>#REF!</v>
      </c>
    </row>
    <row r="219" spans="3:9" ht="12" customHeight="1" x14ac:dyDescent="0.2">
      <c r="C219" s="131">
        <v>46021</v>
      </c>
      <c r="D219" s="129" t="s">
        <v>177</v>
      </c>
      <c r="E219" s="129">
        <v>11</v>
      </c>
      <c r="G219" s="129">
        <f t="shared" si="5"/>
        <v>0</v>
      </c>
      <c r="I219" s="130" t="e">
        <f t="shared" si="6"/>
        <v>#REF!</v>
      </c>
    </row>
    <row r="220" spans="3:9" ht="12" customHeight="1" x14ac:dyDescent="0.2">
      <c r="C220" s="131">
        <v>46019</v>
      </c>
      <c r="D220" s="129" t="s">
        <v>199</v>
      </c>
      <c r="E220" s="129">
        <v>44</v>
      </c>
      <c r="F220" s="129">
        <v>26.95</v>
      </c>
      <c r="G220" s="129">
        <f t="shared" si="5"/>
        <v>1185.8</v>
      </c>
      <c r="I220" s="130" t="e">
        <f t="shared" si="6"/>
        <v>#REF!</v>
      </c>
    </row>
    <row r="221" spans="3:9" ht="12" customHeight="1" x14ac:dyDescent="0.2">
      <c r="D221" s="129" t="s">
        <v>215</v>
      </c>
      <c r="E221" s="129">
        <v>22</v>
      </c>
      <c r="F221" s="129">
        <v>12.76</v>
      </c>
      <c r="G221" s="129">
        <f t="shared" si="5"/>
        <v>280.71999999999997</v>
      </c>
      <c r="I221" s="130" t="e">
        <f t="shared" si="6"/>
        <v>#REF!</v>
      </c>
    </row>
    <row r="222" spans="3:9" ht="12" customHeight="1" x14ac:dyDescent="0.2">
      <c r="D222" s="129" t="s">
        <v>233</v>
      </c>
      <c r="E222" s="129">
        <v>10</v>
      </c>
      <c r="G222" s="129">
        <f t="shared" si="5"/>
        <v>0</v>
      </c>
      <c r="I222" s="130" t="e">
        <f t="shared" si="6"/>
        <v>#REF!</v>
      </c>
    </row>
    <row r="223" spans="3:9" ht="12" customHeight="1" x14ac:dyDescent="0.2">
      <c r="C223" s="131">
        <v>46011</v>
      </c>
      <c r="D223" s="129" t="s">
        <v>234</v>
      </c>
      <c r="E223" s="129">
        <v>19</v>
      </c>
      <c r="G223" s="129">
        <f t="shared" si="5"/>
        <v>0</v>
      </c>
      <c r="I223" s="130" t="e">
        <f t="shared" si="6"/>
        <v>#REF!</v>
      </c>
    </row>
    <row r="224" spans="3:9" ht="12" customHeight="1" x14ac:dyDescent="0.2">
      <c r="C224" s="131">
        <v>46011</v>
      </c>
      <c r="D224" s="129" t="s">
        <v>191</v>
      </c>
      <c r="E224" s="129">
        <v>1</v>
      </c>
      <c r="F224" s="129">
        <v>4372.5</v>
      </c>
      <c r="G224" s="129">
        <f t="shared" si="5"/>
        <v>4372.5</v>
      </c>
      <c r="I224" s="130" t="e">
        <f t="shared" si="6"/>
        <v>#REF!</v>
      </c>
    </row>
    <row r="225" spans="3:9" ht="12" customHeight="1" x14ac:dyDescent="0.2">
      <c r="C225" s="131">
        <v>46010</v>
      </c>
      <c r="D225" s="129" t="s">
        <v>196</v>
      </c>
      <c r="E225" s="129">
        <v>30</v>
      </c>
      <c r="F225" s="129">
        <v>17.600000000000001</v>
      </c>
      <c r="G225" s="129">
        <f t="shared" si="5"/>
        <v>528</v>
      </c>
      <c r="I225" s="130" t="e">
        <f t="shared" si="6"/>
        <v>#REF!</v>
      </c>
    </row>
    <row r="226" spans="3:9" ht="12" customHeight="1" x14ac:dyDescent="0.2">
      <c r="D226" s="129" t="s">
        <v>188</v>
      </c>
      <c r="E226" s="129">
        <v>10</v>
      </c>
      <c r="F226" s="129">
        <v>39.159999999999997</v>
      </c>
      <c r="G226" s="129">
        <f t="shared" si="5"/>
        <v>391.59999999999997</v>
      </c>
      <c r="I226" s="130" t="e">
        <f t="shared" si="6"/>
        <v>#REF!</v>
      </c>
    </row>
    <row r="227" spans="3:9" ht="12" customHeight="1" x14ac:dyDescent="0.2">
      <c r="D227" s="129" t="s">
        <v>187</v>
      </c>
      <c r="E227" s="129">
        <v>5</v>
      </c>
      <c r="F227" s="129">
        <v>38.5</v>
      </c>
      <c r="G227" s="129">
        <f t="shared" si="5"/>
        <v>192.5</v>
      </c>
      <c r="I227" s="130" t="e">
        <f t="shared" si="6"/>
        <v>#REF!</v>
      </c>
    </row>
    <row r="228" spans="3:9" ht="12" customHeight="1" x14ac:dyDescent="0.2">
      <c r="C228" s="131">
        <v>46012</v>
      </c>
      <c r="D228" s="129" t="s">
        <v>235</v>
      </c>
      <c r="E228" s="129">
        <v>30</v>
      </c>
      <c r="F228" s="129">
        <v>114.4</v>
      </c>
      <c r="G228" s="129">
        <f t="shared" si="5"/>
        <v>3432</v>
      </c>
      <c r="I228" s="130" t="e">
        <f t="shared" si="6"/>
        <v>#REF!</v>
      </c>
    </row>
    <row r="229" spans="3:9" ht="12" customHeight="1" x14ac:dyDescent="0.2">
      <c r="D229" s="129" t="s">
        <v>192</v>
      </c>
      <c r="E229" s="129">
        <v>20</v>
      </c>
      <c r="F229" s="129">
        <v>53.9</v>
      </c>
      <c r="G229" s="129">
        <f t="shared" si="5"/>
        <v>1078</v>
      </c>
      <c r="I229" s="130" t="e">
        <f t="shared" si="6"/>
        <v>#REF!</v>
      </c>
    </row>
    <row r="230" spans="3:9" ht="12" customHeight="1" x14ac:dyDescent="0.2">
      <c r="D230" s="129" t="s">
        <v>196</v>
      </c>
      <c r="E230" s="129">
        <v>30</v>
      </c>
      <c r="F230" s="129">
        <v>17.600000000000001</v>
      </c>
      <c r="G230" s="129">
        <f t="shared" si="5"/>
        <v>528</v>
      </c>
      <c r="I230" s="130" t="e">
        <f t="shared" si="6"/>
        <v>#REF!</v>
      </c>
    </row>
    <row r="231" spans="3:9" ht="12" customHeight="1" x14ac:dyDescent="0.2">
      <c r="D231" s="129" t="s">
        <v>188</v>
      </c>
      <c r="E231" s="129">
        <v>12</v>
      </c>
      <c r="F231" s="129">
        <v>39.159999999999997</v>
      </c>
      <c r="G231" s="129">
        <f t="shared" si="5"/>
        <v>469.91999999999996</v>
      </c>
      <c r="I231" s="130" t="e">
        <f t="shared" si="6"/>
        <v>#REF!</v>
      </c>
    </row>
    <row r="232" spans="3:9" ht="12" customHeight="1" x14ac:dyDescent="0.2">
      <c r="D232" s="129" t="s">
        <v>187</v>
      </c>
      <c r="E232" s="129">
        <v>6</v>
      </c>
      <c r="F232" s="129">
        <v>38.5</v>
      </c>
      <c r="G232" s="129">
        <f t="shared" si="5"/>
        <v>231</v>
      </c>
      <c r="I232" s="130" t="e">
        <f t="shared" si="6"/>
        <v>#REF!</v>
      </c>
    </row>
    <row r="233" spans="3:9" ht="12" customHeight="1" x14ac:dyDescent="0.2">
      <c r="D233" s="129" t="s">
        <v>198</v>
      </c>
      <c r="E233" s="129">
        <v>1.5</v>
      </c>
      <c r="F233" s="129">
        <v>495</v>
      </c>
      <c r="G233" s="129">
        <f t="shared" si="5"/>
        <v>742.5</v>
      </c>
      <c r="I233" s="130" t="e">
        <f t="shared" si="6"/>
        <v>#REF!</v>
      </c>
    </row>
    <row r="234" spans="3:9" x14ac:dyDescent="0.2">
      <c r="D234" s="129" t="s">
        <v>197</v>
      </c>
      <c r="E234" s="129">
        <v>6</v>
      </c>
      <c r="F234" s="129">
        <v>220</v>
      </c>
      <c r="G234" s="129">
        <f t="shared" si="5"/>
        <v>1320</v>
      </c>
      <c r="I234" s="130" t="e">
        <f t="shared" si="6"/>
        <v>#REF!</v>
      </c>
    </row>
    <row r="235" spans="3:9" x14ac:dyDescent="0.2">
      <c r="C235" s="131">
        <v>46034</v>
      </c>
      <c r="D235" s="129" t="s">
        <v>225</v>
      </c>
      <c r="E235" s="129">
        <v>11</v>
      </c>
      <c r="F235" s="129">
        <v>605</v>
      </c>
      <c r="G235" s="129">
        <f t="shared" si="5"/>
        <v>6655</v>
      </c>
      <c r="I235" s="130" t="e">
        <f t="shared" si="6"/>
        <v>#REF!</v>
      </c>
    </row>
    <row r="236" spans="3:9" x14ac:dyDescent="0.2">
      <c r="D236" s="129" t="s">
        <v>172</v>
      </c>
      <c r="E236" s="129">
        <v>12</v>
      </c>
      <c r="F236" s="129">
        <v>187</v>
      </c>
      <c r="G236" s="129">
        <f t="shared" si="5"/>
        <v>2244</v>
      </c>
      <c r="I236" s="130" t="e">
        <f t="shared" si="6"/>
        <v>#REF!</v>
      </c>
    </row>
    <row r="237" spans="3:9" x14ac:dyDescent="0.2">
      <c r="C237" s="131">
        <v>46037</v>
      </c>
      <c r="D237" s="129" t="s">
        <v>236</v>
      </c>
      <c r="E237" s="129">
        <v>1</v>
      </c>
      <c r="G237" s="129">
        <f t="shared" si="5"/>
        <v>0</v>
      </c>
      <c r="I237" s="130" t="e">
        <f t="shared" si="6"/>
        <v>#REF!</v>
      </c>
    </row>
    <row r="238" spans="3:9" x14ac:dyDescent="0.2">
      <c r="C238" s="131">
        <v>46032</v>
      </c>
      <c r="D238" s="129" t="s">
        <v>237</v>
      </c>
      <c r="E238" s="129">
        <v>12</v>
      </c>
      <c r="F238" s="129">
        <v>286</v>
      </c>
      <c r="G238" s="129">
        <f t="shared" si="5"/>
        <v>3432</v>
      </c>
      <c r="I238" s="130" t="e">
        <f t="shared" si="6"/>
        <v>#REF!</v>
      </c>
    </row>
    <row r="239" spans="3:9" x14ac:dyDescent="0.2">
      <c r="C239" s="131">
        <v>46034</v>
      </c>
      <c r="D239" s="129" t="s">
        <v>223</v>
      </c>
      <c r="E239" s="129">
        <v>2.5</v>
      </c>
      <c r="F239" s="129">
        <v>29.7</v>
      </c>
      <c r="G239" s="129">
        <f t="shared" si="5"/>
        <v>74.25</v>
      </c>
      <c r="I239" s="130" t="e">
        <f t="shared" si="6"/>
        <v>#REF!</v>
      </c>
    </row>
    <row r="240" spans="3:9" x14ac:dyDescent="0.2">
      <c r="D240" s="129" t="s">
        <v>185</v>
      </c>
      <c r="E240" s="129">
        <v>2.5</v>
      </c>
      <c r="F240" s="129">
        <v>880</v>
      </c>
      <c r="G240" s="129">
        <f t="shared" si="5"/>
        <v>2200</v>
      </c>
      <c r="I240" s="130" t="e">
        <f t="shared" si="6"/>
        <v>#REF!</v>
      </c>
    </row>
    <row r="241" spans="3:9" x14ac:dyDescent="0.2">
      <c r="D241" s="129" t="s">
        <v>174</v>
      </c>
      <c r="E241" s="129">
        <v>5</v>
      </c>
      <c r="F241" s="129">
        <v>715</v>
      </c>
      <c r="G241" s="129">
        <f t="shared" si="5"/>
        <v>3575</v>
      </c>
      <c r="I241" s="130" t="e">
        <f t="shared" si="6"/>
        <v>#REF!</v>
      </c>
    </row>
    <row r="242" spans="3:9" x14ac:dyDescent="0.2">
      <c r="D242" s="129" t="s">
        <v>236</v>
      </c>
      <c r="E242" s="129">
        <v>2</v>
      </c>
      <c r="G242" s="129">
        <f t="shared" si="5"/>
        <v>0</v>
      </c>
      <c r="I242" s="130" t="e">
        <f t="shared" si="6"/>
        <v>#REF!</v>
      </c>
    </row>
    <row r="243" spans="3:9" x14ac:dyDescent="0.2">
      <c r="D243" s="129" t="s">
        <v>221</v>
      </c>
      <c r="E243" s="129">
        <v>20</v>
      </c>
      <c r="F243" s="129">
        <v>385</v>
      </c>
      <c r="G243" s="129">
        <f t="shared" si="5"/>
        <v>7700</v>
      </c>
      <c r="I243" s="130" t="e">
        <f t="shared" si="6"/>
        <v>#REF!</v>
      </c>
    </row>
    <row r="244" spans="3:9" x14ac:dyDescent="0.2">
      <c r="C244" s="131">
        <v>46020</v>
      </c>
      <c r="D244" s="129" t="s">
        <v>221</v>
      </c>
      <c r="E244" s="129">
        <v>30</v>
      </c>
      <c r="F244" s="129">
        <v>385</v>
      </c>
      <c r="G244" s="129">
        <f t="shared" si="5"/>
        <v>11550</v>
      </c>
      <c r="I244" s="130" t="e">
        <f t="shared" si="6"/>
        <v>#REF!</v>
      </c>
    </row>
    <row r="245" spans="3:9" x14ac:dyDescent="0.2">
      <c r="D245" s="129" t="s">
        <v>181</v>
      </c>
      <c r="E245" s="129">
        <v>3</v>
      </c>
      <c r="F245" s="129">
        <v>1045</v>
      </c>
      <c r="G245" s="129">
        <f t="shared" si="5"/>
        <v>3135</v>
      </c>
      <c r="I245" s="130" t="e">
        <f t="shared" si="6"/>
        <v>#REF!</v>
      </c>
    </row>
    <row r="246" spans="3:9" x14ac:dyDescent="0.2">
      <c r="C246" s="131">
        <v>45994</v>
      </c>
      <c r="D246" s="129" t="s">
        <v>208</v>
      </c>
      <c r="E246" s="129">
        <v>22</v>
      </c>
      <c r="F246" s="129">
        <v>2095.5</v>
      </c>
      <c r="G246" s="129">
        <f t="shared" si="5"/>
        <v>46101</v>
      </c>
      <c r="I246" s="130" t="e">
        <f t="shared" si="6"/>
        <v>#REF!</v>
      </c>
    </row>
    <row r="247" spans="3:9" x14ac:dyDescent="0.2">
      <c r="C247" s="131">
        <v>46029</v>
      </c>
      <c r="D247" s="129" t="s">
        <v>233</v>
      </c>
      <c r="E247" s="129">
        <v>7</v>
      </c>
      <c r="G247" s="129">
        <f t="shared" ref="G247:G310" si="7">E247*F247</f>
        <v>0</v>
      </c>
      <c r="I247" s="130" t="e">
        <f t="shared" si="6"/>
        <v>#REF!</v>
      </c>
    </row>
    <row r="248" spans="3:9" x14ac:dyDescent="0.2">
      <c r="D248" s="129" t="s">
        <v>191</v>
      </c>
      <c r="E248" s="129">
        <v>1</v>
      </c>
      <c r="F248" s="129">
        <v>4372.5</v>
      </c>
      <c r="G248" s="129">
        <f t="shared" si="7"/>
        <v>4372.5</v>
      </c>
      <c r="I248" s="130" t="e">
        <f t="shared" si="6"/>
        <v>#REF!</v>
      </c>
    </row>
    <row r="249" spans="3:9" x14ac:dyDescent="0.2">
      <c r="C249" s="131">
        <v>45661</v>
      </c>
      <c r="D249" s="129" t="s">
        <v>238</v>
      </c>
      <c r="E249" s="129">
        <v>2</v>
      </c>
      <c r="G249" s="129">
        <f t="shared" si="7"/>
        <v>0</v>
      </c>
      <c r="I249" s="130" t="e">
        <f t="shared" si="6"/>
        <v>#REF!</v>
      </c>
    </row>
    <row r="250" spans="3:9" x14ac:dyDescent="0.2">
      <c r="D250" s="129" t="s">
        <v>239</v>
      </c>
      <c r="E250" s="129">
        <v>5</v>
      </c>
      <c r="F250" s="130">
        <v>825</v>
      </c>
      <c r="G250" s="129">
        <f t="shared" si="7"/>
        <v>4125</v>
      </c>
      <c r="I250" s="130" t="e">
        <f t="shared" si="6"/>
        <v>#REF!</v>
      </c>
    </row>
    <row r="251" spans="3:9" x14ac:dyDescent="0.2">
      <c r="D251" s="129" t="s">
        <v>233</v>
      </c>
      <c r="E251" s="129">
        <v>6</v>
      </c>
      <c r="G251" s="129">
        <f t="shared" si="7"/>
        <v>0</v>
      </c>
      <c r="I251" s="130" t="e">
        <f t="shared" si="6"/>
        <v>#REF!</v>
      </c>
    </row>
    <row r="252" spans="3:9" x14ac:dyDescent="0.2">
      <c r="C252" s="131">
        <v>46023</v>
      </c>
      <c r="D252" s="129" t="s">
        <v>240</v>
      </c>
      <c r="E252" s="129">
        <v>2</v>
      </c>
      <c r="G252" s="129">
        <f t="shared" si="7"/>
        <v>0</v>
      </c>
      <c r="I252" s="130" t="e">
        <f t="shared" si="6"/>
        <v>#REF!</v>
      </c>
    </row>
    <row r="253" spans="3:9" x14ac:dyDescent="0.2">
      <c r="D253" s="129" t="s">
        <v>215</v>
      </c>
      <c r="E253" s="129">
        <v>24</v>
      </c>
      <c r="F253" s="129">
        <v>12.76</v>
      </c>
      <c r="G253" s="129">
        <f t="shared" si="7"/>
        <v>306.24</v>
      </c>
      <c r="I253" s="130" t="e">
        <f t="shared" si="6"/>
        <v>#REF!</v>
      </c>
    </row>
    <row r="254" spans="3:9" x14ac:dyDescent="0.2">
      <c r="D254" s="129" t="s">
        <v>199</v>
      </c>
      <c r="E254" s="129">
        <v>35</v>
      </c>
      <c r="F254" s="129">
        <v>26.95</v>
      </c>
      <c r="G254" s="129">
        <f t="shared" si="7"/>
        <v>943.25</v>
      </c>
      <c r="I254" s="130" t="e">
        <f t="shared" si="6"/>
        <v>#REF!</v>
      </c>
    </row>
    <row r="255" spans="3:9" x14ac:dyDescent="0.2">
      <c r="D255" s="129" t="s">
        <v>290</v>
      </c>
      <c r="E255" s="129">
        <v>2</v>
      </c>
      <c r="F255" s="129">
        <v>632.5</v>
      </c>
      <c r="G255" s="129">
        <f t="shared" si="7"/>
        <v>1265</v>
      </c>
      <c r="I255" s="130" t="e">
        <f t="shared" si="6"/>
        <v>#REF!</v>
      </c>
    </row>
    <row r="256" spans="3:9" x14ac:dyDescent="0.2">
      <c r="C256" s="131">
        <v>46026</v>
      </c>
      <c r="D256" s="129" t="s">
        <v>241</v>
      </c>
      <c r="E256" s="129">
        <v>1</v>
      </c>
      <c r="F256" s="129">
        <v>484</v>
      </c>
      <c r="G256" s="129">
        <f t="shared" si="7"/>
        <v>484</v>
      </c>
      <c r="I256" s="130" t="e">
        <f t="shared" si="6"/>
        <v>#REF!</v>
      </c>
    </row>
    <row r="257" spans="3:9" x14ac:dyDescent="0.2">
      <c r="D257" s="129" t="s">
        <v>179</v>
      </c>
      <c r="E257" s="129">
        <v>5</v>
      </c>
      <c r="F257" s="129">
        <v>484</v>
      </c>
      <c r="G257" s="129">
        <f t="shared" si="7"/>
        <v>2420</v>
      </c>
      <c r="I257" s="130" t="e">
        <f t="shared" si="6"/>
        <v>#REF!</v>
      </c>
    </row>
    <row r="258" spans="3:9" x14ac:dyDescent="0.2">
      <c r="C258" s="131">
        <v>46059</v>
      </c>
      <c r="D258" s="129" t="s">
        <v>231</v>
      </c>
      <c r="E258" s="129">
        <v>3</v>
      </c>
      <c r="F258" s="129">
        <v>2145</v>
      </c>
      <c r="G258" s="129">
        <f t="shared" si="7"/>
        <v>6435</v>
      </c>
      <c r="I258" s="130" t="e">
        <f t="shared" si="6"/>
        <v>#REF!</v>
      </c>
    </row>
    <row r="259" spans="3:9" x14ac:dyDescent="0.2">
      <c r="C259" s="131">
        <v>46061</v>
      </c>
      <c r="D259" s="129" t="s">
        <v>231</v>
      </c>
      <c r="E259" s="129">
        <v>3</v>
      </c>
      <c r="F259" s="129">
        <v>2145</v>
      </c>
      <c r="G259" s="129">
        <f t="shared" si="7"/>
        <v>6435</v>
      </c>
      <c r="I259" s="130" t="e">
        <f t="shared" si="6"/>
        <v>#REF!</v>
      </c>
    </row>
    <row r="260" spans="3:9" x14ac:dyDescent="0.2">
      <c r="C260" s="131">
        <v>46027</v>
      </c>
      <c r="D260" s="129" t="s">
        <v>240</v>
      </c>
      <c r="E260" s="129">
        <v>1</v>
      </c>
      <c r="G260" s="129">
        <f t="shared" si="7"/>
        <v>0</v>
      </c>
      <c r="I260" s="130" t="e">
        <f t="shared" ref="I260:I323" si="8">G260-H260+I259</f>
        <v>#REF!</v>
      </c>
    </row>
    <row r="261" spans="3:9" x14ac:dyDescent="0.2">
      <c r="C261" s="131">
        <v>46008</v>
      </c>
      <c r="D261" s="129" t="s">
        <v>199</v>
      </c>
      <c r="E261" s="129">
        <v>25</v>
      </c>
      <c r="F261" s="129">
        <v>26.95</v>
      </c>
      <c r="G261" s="129">
        <f t="shared" si="7"/>
        <v>673.75</v>
      </c>
      <c r="I261" s="130" t="e">
        <f t="shared" si="8"/>
        <v>#REF!</v>
      </c>
    </row>
    <row r="262" spans="3:9" x14ac:dyDescent="0.2">
      <c r="D262" s="129" t="s">
        <v>224</v>
      </c>
      <c r="E262" s="129">
        <v>1</v>
      </c>
      <c r="F262" s="129">
        <v>484</v>
      </c>
      <c r="G262" s="129">
        <f t="shared" si="7"/>
        <v>484</v>
      </c>
      <c r="I262" s="130" t="e">
        <f t="shared" si="8"/>
        <v>#REF!</v>
      </c>
    </row>
    <row r="263" spans="3:9" x14ac:dyDescent="0.2">
      <c r="D263" s="129" t="s">
        <v>181</v>
      </c>
      <c r="E263" s="129">
        <v>2</v>
      </c>
      <c r="F263" s="129">
        <v>1045</v>
      </c>
      <c r="G263" s="129">
        <f t="shared" si="7"/>
        <v>2090</v>
      </c>
      <c r="I263" s="130" t="e">
        <f t="shared" si="8"/>
        <v>#REF!</v>
      </c>
    </row>
    <row r="264" spans="3:9" x14ac:dyDescent="0.2">
      <c r="D264" s="129" t="s">
        <v>221</v>
      </c>
      <c r="E264" s="129">
        <v>6</v>
      </c>
      <c r="F264" s="129">
        <v>385</v>
      </c>
      <c r="G264" s="129">
        <f t="shared" si="7"/>
        <v>2310</v>
      </c>
      <c r="I264" s="130" t="e">
        <f t="shared" si="8"/>
        <v>#REF!</v>
      </c>
    </row>
    <row r="265" spans="3:9" x14ac:dyDescent="0.2">
      <c r="C265" s="131">
        <v>46056</v>
      </c>
      <c r="D265" s="129" t="s">
        <v>168</v>
      </c>
      <c r="E265" s="129">
        <v>5</v>
      </c>
      <c r="F265" s="129">
        <v>3850</v>
      </c>
      <c r="G265" s="129">
        <f t="shared" si="7"/>
        <v>19250</v>
      </c>
      <c r="I265" s="130" t="e">
        <f t="shared" si="8"/>
        <v>#REF!</v>
      </c>
    </row>
    <row r="266" spans="3:9" x14ac:dyDescent="0.2">
      <c r="C266" s="131">
        <v>46062</v>
      </c>
      <c r="D266" s="129" t="s">
        <v>173</v>
      </c>
      <c r="E266" s="129">
        <v>1</v>
      </c>
      <c r="F266" s="129">
        <v>3025</v>
      </c>
      <c r="G266" s="129">
        <f t="shared" si="7"/>
        <v>3025</v>
      </c>
      <c r="I266" s="130" t="e">
        <f t="shared" si="8"/>
        <v>#REF!</v>
      </c>
    </row>
    <row r="267" spans="3:9" x14ac:dyDescent="0.2">
      <c r="D267" s="129" t="s">
        <v>172</v>
      </c>
      <c r="E267" s="129">
        <v>10</v>
      </c>
      <c r="F267" s="129">
        <v>187</v>
      </c>
      <c r="G267" s="129">
        <f t="shared" si="7"/>
        <v>1870</v>
      </c>
      <c r="I267" s="130" t="e">
        <f t="shared" si="8"/>
        <v>#REF!</v>
      </c>
    </row>
    <row r="268" spans="3:9" x14ac:dyDescent="0.2">
      <c r="D268" s="129" t="s">
        <v>174</v>
      </c>
      <c r="E268" s="129">
        <v>3</v>
      </c>
      <c r="F268" s="129">
        <v>715</v>
      </c>
      <c r="G268" s="129">
        <f t="shared" si="7"/>
        <v>2145</v>
      </c>
      <c r="I268" s="130" t="e">
        <f t="shared" si="8"/>
        <v>#REF!</v>
      </c>
    </row>
    <row r="269" spans="3:9" x14ac:dyDescent="0.2">
      <c r="D269" s="129" t="s">
        <v>242</v>
      </c>
      <c r="E269" s="129">
        <v>1</v>
      </c>
      <c r="F269" s="129">
        <v>1375</v>
      </c>
      <c r="G269" s="129">
        <f t="shared" si="7"/>
        <v>1375</v>
      </c>
      <c r="I269" s="130" t="e">
        <f t="shared" si="8"/>
        <v>#REF!</v>
      </c>
    </row>
    <row r="270" spans="3:9" x14ac:dyDescent="0.2">
      <c r="C270" s="131">
        <v>46055</v>
      </c>
      <c r="D270" s="129" t="s">
        <v>191</v>
      </c>
      <c r="E270" s="129">
        <v>1</v>
      </c>
      <c r="F270" s="129">
        <v>4372.5</v>
      </c>
      <c r="G270" s="129">
        <f t="shared" si="7"/>
        <v>4372.5</v>
      </c>
      <c r="I270" s="130" t="e">
        <f t="shared" si="8"/>
        <v>#REF!</v>
      </c>
    </row>
    <row r="271" spans="3:9" x14ac:dyDescent="0.2">
      <c r="C271" s="131">
        <v>46006</v>
      </c>
      <c r="D271" s="129" t="s">
        <v>243</v>
      </c>
      <c r="E271" s="129">
        <v>1</v>
      </c>
      <c r="F271" s="129">
        <v>495</v>
      </c>
      <c r="G271" s="129">
        <f t="shared" si="7"/>
        <v>495</v>
      </c>
      <c r="I271" s="130" t="e">
        <f t="shared" si="8"/>
        <v>#REF!</v>
      </c>
    </row>
    <row r="272" spans="3:9" x14ac:dyDescent="0.2">
      <c r="D272" s="129" t="s">
        <v>244</v>
      </c>
      <c r="E272" s="129">
        <v>1</v>
      </c>
      <c r="F272" s="129">
        <v>264</v>
      </c>
      <c r="G272" s="129">
        <f t="shared" si="7"/>
        <v>264</v>
      </c>
      <c r="I272" s="130" t="e">
        <f t="shared" si="8"/>
        <v>#REF!</v>
      </c>
    </row>
    <row r="273" spans="3:9" x14ac:dyDescent="0.2">
      <c r="C273" s="131">
        <v>46004</v>
      </c>
      <c r="D273" s="129" t="s">
        <v>245</v>
      </c>
      <c r="E273" s="129">
        <v>5</v>
      </c>
      <c r="G273" s="129">
        <f t="shared" si="7"/>
        <v>0</v>
      </c>
      <c r="I273" s="130" t="e">
        <f t="shared" si="8"/>
        <v>#REF!</v>
      </c>
    </row>
    <row r="274" spans="3:9" x14ac:dyDescent="0.2">
      <c r="D274" s="129" t="s">
        <v>244</v>
      </c>
      <c r="E274" s="129">
        <v>3</v>
      </c>
      <c r="F274" s="129">
        <v>264</v>
      </c>
      <c r="G274" s="129">
        <f t="shared" si="7"/>
        <v>792</v>
      </c>
      <c r="I274" s="130" t="e">
        <f t="shared" si="8"/>
        <v>#REF!</v>
      </c>
    </row>
    <row r="275" spans="3:9" x14ac:dyDescent="0.2">
      <c r="D275" s="129" t="s">
        <v>174</v>
      </c>
      <c r="E275" s="129">
        <v>3</v>
      </c>
      <c r="F275" s="129">
        <v>715</v>
      </c>
      <c r="G275" s="129">
        <f t="shared" si="7"/>
        <v>2145</v>
      </c>
      <c r="I275" s="130" t="e">
        <f t="shared" si="8"/>
        <v>#REF!</v>
      </c>
    </row>
    <row r="276" spans="3:9" x14ac:dyDescent="0.2">
      <c r="D276" s="129" t="s">
        <v>223</v>
      </c>
      <c r="E276" s="129">
        <v>5</v>
      </c>
      <c r="F276" s="129">
        <v>29.7</v>
      </c>
      <c r="G276" s="129">
        <f t="shared" si="7"/>
        <v>148.5</v>
      </c>
      <c r="I276" s="130" t="e">
        <f t="shared" si="8"/>
        <v>#REF!</v>
      </c>
    </row>
    <row r="277" spans="3:9" x14ac:dyDescent="0.2">
      <c r="C277" s="131">
        <v>46053</v>
      </c>
      <c r="D277" s="129" t="s">
        <v>176</v>
      </c>
      <c r="E277" s="129">
        <v>2</v>
      </c>
      <c r="F277" s="129">
        <v>2145</v>
      </c>
      <c r="G277" s="129">
        <f t="shared" si="7"/>
        <v>4290</v>
      </c>
      <c r="I277" s="130" t="e">
        <f t="shared" si="8"/>
        <v>#REF!</v>
      </c>
    </row>
    <row r="278" spans="3:9" x14ac:dyDescent="0.2">
      <c r="D278" s="129" t="s">
        <v>192</v>
      </c>
      <c r="E278" s="129">
        <v>20</v>
      </c>
      <c r="F278" s="129">
        <v>53.9</v>
      </c>
      <c r="G278" s="129">
        <f t="shared" si="7"/>
        <v>1078</v>
      </c>
      <c r="I278" s="130" t="e">
        <f t="shared" si="8"/>
        <v>#REF!</v>
      </c>
    </row>
    <row r="279" spans="3:9" x14ac:dyDescent="0.2">
      <c r="C279" s="131">
        <v>46005</v>
      </c>
      <c r="D279" s="129" t="s">
        <v>225</v>
      </c>
      <c r="E279" s="129">
        <v>6</v>
      </c>
      <c r="F279" s="129">
        <v>605</v>
      </c>
      <c r="G279" s="129">
        <f t="shared" si="7"/>
        <v>3630</v>
      </c>
      <c r="I279" s="130" t="e">
        <f t="shared" si="8"/>
        <v>#REF!</v>
      </c>
    </row>
    <row r="280" spans="3:9" x14ac:dyDescent="0.2">
      <c r="D280" s="129" t="s">
        <v>172</v>
      </c>
      <c r="E280" s="129">
        <v>24</v>
      </c>
      <c r="F280" s="129">
        <v>187</v>
      </c>
      <c r="G280" s="129">
        <f t="shared" si="7"/>
        <v>4488</v>
      </c>
      <c r="I280" s="130" t="e">
        <f t="shared" si="8"/>
        <v>#REF!</v>
      </c>
    </row>
    <row r="281" spans="3:9" x14ac:dyDescent="0.2">
      <c r="C281" s="131">
        <v>45992</v>
      </c>
      <c r="D281" s="129" t="s">
        <v>246</v>
      </c>
      <c r="E281" s="129">
        <v>5</v>
      </c>
      <c r="F281" s="129">
        <v>143</v>
      </c>
      <c r="G281" s="129">
        <f t="shared" si="7"/>
        <v>715</v>
      </c>
      <c r="I281" s="130" t="e">
        <f t="shared" si="8"/>
        <v>#REF!</v>
      </c>
    </row>
    <row r="282" spans="3:9" x14ac:dyDescent="0.2">
      <c r="D282" s="129" t="s">
        <v>221</v>
      </c>
      <c r="E282" s="129">
        <v>10</v>
      </c>
      <c r="F282" s="129">
        <v>385</v>
      </c>
      <c r="G282" s="129">
        <f t="shared" si="7"/>
        <v>3850</v>
      </c>
      <c r="I282" s="130" t="e">
        <f t="shared" si="8"/>
        <v>#REF!</v>
      </c>
    </row>
    <row r="283" spans="3:9" x14ac:dyDescent="0.2">
      <c r="D283" s="129" t="s">
        <v>247</v>
      </c>
      <c r="E283" s="129">
        <v>5</v>
      </c>
      <c r="F283" s="129">
        <v>137.5</v>
      </c>
      <c r="G283" s="129">
        <f t="shared" si="7"/>
        <v>687.5</v>
      </c>
      <c r="I283" s="130" t="e">
        <f t="shared" si="8"/>
        <v>#REF!</v>
      </c>
    </row>
    <row r="284" spans="3:9" x14ac:dyDescent="0.2">
      <c r="D284" s="129" t="s">
        <v>248</v>
      </c>
      <c r="E284" s="129">
        <v>3</v>
      </c>
      <c r="F284" s="129">
        <v>1083.5</v>
      </c>
      <c r="G284" s="129">
        <f t="shared" si="7"/>
        <v>3250.5</v>
      </c>
      <c r="I284" s="130" t="e">
        <f t="shared" si="8"/>
        <v>#REF!</v>
      </c>
    </row>
    <row r="285" spans="3:9" x14ac:dyDescent="0.2">
      <c r="C285" s="131">
        <v>46069</v>
      </c>
      <c r="D285" s="129" t="s">
        <v>181</v>
      </c>
      <c r="E285" s="129">
        <v>2</v>
      </c>
      <c r="F285" s="129">
        <v>1045</v>
      </c>
      <c r="G285" s="129">
        <f t="shared" si="7"/>
        <v>2090</v>
      </c>
      <c r="I285" s="130" t="e">
        <f t="shared" si="8"/>
        <v>#REF!</v>
      </c>
    </row>
    <row r="286" spans="3:9" x14ac:dyDescent="0.2">
      <c r="D286" s="129" t="s">
        <v>221</v>
      </c>
      <c r="E286" s="129">
        <v>14</v>
      </c>
      <c r="F286" s="129">
        <v>385</v>
      </c>
      <c r="G286" s="129">
        <f t="shared" si="7"/>
        <v>5390</v>
      </c>
      <c r="I286" s="130" t="e">
        <f t="shared" si="8"/>
        <v>#REF!</v>
      </c>
    </row>
    <row r="287" spans="3:9" x14ac:dyDescent="0.2">
      <c r="D287" s="129" t="s">
        <v>170</v>
      </c>
      <c r="E287" s="129">
        <v>1</v>
      </c>
      <c r="F287" s="129">
        <v>2530</v>
      </c>
      <c r="G287" s="129">
        <f t="shared" si="7"/>
        <v>2530</v>
      </c>
      <c r="I287" s="130" t="e">
        <f t="shared" si="8"/>
        <v>#REF!</v>
      </c>
    </row>
    <row r="288" spans="3:9" x14ac:dyDescent="0.2">
      <c r="D288" s="129" t="s">
        <v>176</v>
      </c>
      <c r="E288" s="129">
        <v>1</v>
      </c>
      <c r="F288" s="129">
        <v>2145</v>
      </c>
      <c r="G288" s="129">
        <f t="shared" si="7"/>
        <v>2145</v>
      </c>
      <c r="I288" s="130" t="e">
        <f t="shared" si="8"/>
        <v>#REF!</v>
      </c>
    </row>
    <row r="289" spans="3:9" x14ac:dyDescent="0.2">
      <c r="D289" s="129" t="s">
        <v>250</v>
      </c>
      <c r="E289" s="129">
        <v>1</v>
      </c>
      <c r="F289" s="129">
        <v>1485</v>
      </c>
      <c r="G289" s="129">
        <f t="shared" si="7"/>
        <v>1485</v>
      </c>
      <c r="I289" s="130" t="e">
        <f t="shared" si="8"/>
        <v>#REF!</v>
      </c>
    </row>
    <row r="290" spans="3:9" x14ac:dyDescent="0.2">
      <c r="D290" s="129" t="s">
        <v>249</v>
      </c>
      <c r="E290" s="129">
        <v>20</v>
      </c>
      <c r="F290" s="129">
        <v>53.9</v>
      </c>
      <c r="G290" s="129">
        <f t="shared" si="7"/>
        <v>1078</v>
      </c>
      <c r="I290" s="130" t="e">
        <f t="shared" si="8"/>
        <v>#REF!</v>
      </c>
    </row>
    <row r="291" spans="3:9" x14ac:dyDescent="0.2">
      <c r="C291" s="131">
        <v>46070</v>
      </c>
      <c r="D291" s="129" t="s">
        <v>196</v>
      </c>
      <c r="E291" s="129">
        <v>30</v>
      </c>
      <c r="F291" s="129">
        <v>17.600000000000001</v>
      </c>
      <c r="G291" s="129">
        <f t="shared" si="7"/>
        <v>528</v>
      </c>
      <c r="I291" s="130" t="e">
        <f t="shared" si="8"/>
        <v>#REF!</v>
      </c>
    </row>
    <row r="292" spans="3:9" x14ac:dyDescent="0.2">
      <c r="D292" s="129" t="s">
        <v>251</v>
      </c>
      <c r="E292" s="129">
        <v>12</v>
      </c>
      <c r="F292" s="129">
        <v>39.159999999999997</v>
      </c>
      <c r="G292" s="129">
        <f t="shared" si="7"/>
        <v>469.91999999999996</v>
      </c>
      <c r="I292" s="130" t="e">
        <f t="shared" si="8"/>
        <v>#REF!</v>
      </c>
    </row>
    <row r="293" spans="3:9" x14ac:dyDescent="0.2">
      <c r="D293" s="129" t="s">
        <v>252</v>
      </c>
      <c r="E293" s="129">
        <v>1</v>
      </c>
      <c r="F293" s="129">
        <v>962.5</v>
      </c>
      <c r="G293" s="129">
        <f t="shared" si="7"/>
        <v>962.5</v>
      </c>
      <c r="I293" s="130" t="e">
        <f t="shared" si="8"/>
        <v>#REF!</v>
      </c>
    </row>
    <row r="294" spans="3:9" x14ac:dyDescent="0.2">
      <c r="D294" s="129" t="s">
        <v>189</v>
      </c>
      <c r="E294" s="129">
        <v>2</v>
      </c>
      <c r="F294" s="129">
        <v>34.1</v>
      </c>
      <c r="G294" s="129">
        <f t="shared" si="7"/>
        <v>68.2</v>
      </c>
      <c r="I294" s="130" t="e">
        <f t="shared" si="8"/>
        <v>#REF!</v>
      </c>
    </row>
    <row r="295" spans="3:9" x14ac:dyDescent="0.2">
      <c r="D295" s="129" t="s">
        <v>181</v>
      </c>
      <c r="E295" s="129">
        <v>1</v>
      </c>
      <c r="F295" s="129">
        <v>1045</v>
      </c>
      <c r="G295" s="129">
        <f t="shared" si="7"/>
        <v>1045</v>
      </c>
      <c r="I295" s="130" t="e">
        <f t="shared" si="8"/>
        <v>#REF!</v>
      </c>
    </row>
    <row r="296" spans="3:9" x14ac:dyDescent="0.2">
      <c r="D296" s="129" t="s">
        <v>221</v>
      </c>
      <c r="E296" s="129">
        <v>10</v>
      </c>
      <c r="F296" s="129">
        <v>385</v>
      </c>
      <c r="G296" s="129">
        <f t="shared" si="7"/>
        <v>3850</v>
      </c>
      <c r="I296" s="130" t="e">
        <f t="shared" si="8"/>
        <v>#REF!</v>
      </c>
    </row>
    <row r="297" spans="3:9" x14ac:dyDescent="0.2">
      <c r="C297" s="131">
        <v>45706</v>
      </c>
      <c r="D297" s="129" t="s">
        <v>253</v>
      </c>
      <c r="E297" s="129">
        <v>1</v>
      </c>
      <c r="F297" s="129">
        <v>440</v>
      </c>
      <c r="G297" s="129">
        <f t="shared" si="7"/>
        <v>440</v>
      </c>
      <c r="I297" s="130" t="e">
        <f t="shared" si="8"/>
        <v>#REF!</v>
      </c>
    </row>
    <row r="298" spans="3:9" x14ac:dyDescent="0.2">
      <c r="D298" s="129" t="s">
        <v>189</v>
      </c>
      <c r="E298" s="129">
        <v>1</v>
      </c>
      <c r="F298" s="129">
        <v>34.1</v>
      </c>
      <c r="G298" s="129">
        <f t="shared" si="7"/>
        <v>34.1</v>
      </c>
      <c r="I298" s="130" t="e">
        <f t="shared" si="8"/>
        <v>#REF!</v>
      </c>
    </row>
    <row r="299" spans="3:9" x14ac:dyDescent="0.2">
      <c r="D299" s="129" t="s">
        <v>254</v>
      </c>
      <c r="E299" s="129">
        <v>1</v>
      </c>
      <c r="F299" s="129">
        <v>3300</v>
      </c>
      <c r="G299" s="129">
        <f t="shared" si="7"/>
        <v>3300</v>
      </c>
      <c r="I299" s="130" t="e">
        <f t="shared" si="8"/>
        <v>#REF!</v>
      </c>
    </row>
    <row r="300" spans="3:9" x14ac:dyDescent="0.2">
      <c r="D300" s="129" t="s">
        <v>255</v>
      </c>
      <c r="E300" s="129">
        <v>1</v>
      </c>
      <c r="F300" s="129">
        <v>4400</v>
      </c>
      <c r="G300" s="129">
        <f t="shared" si="7"/>
        <v>4400</v>
      </c>
      <c r="I300" s="130" t="e">
        <f t="shared" si="8"/>
        <v>#REF!</v>
      </c>
    </row>
    <row r="301" spans="3:9" x14ac:dyDescent="0.2">
      <c r="D301" s="129" t="s">
        <v>256</v>
      </c>
      <c r="E301" s="129">
        <v>1</v>
      </c>
      <c r="F301" s="129">
        <v>748</v>
      </c>
      <c r="G301" s="129">
        <f t="shared" si="7"/>
        <v>748</v>
      </c>
      <c r="I301" s="130" t="e">
        <f t="shared" si="8"/>
        <v>#REF!</v>
      </c>
    </row>
    <row r="302" spans="3:9" x14ac:dyDescent="0.2">
      <c r="C302" s="131">
        <v>46072</v>
      </c>
      <c r="D302" s="129" t="s">
        <v>176</v>
      </c>
      <c r="E302" s="129">
        <v>2</v>
      </c>
      <c r="F302" s="129">
        <v>2145</v>
      </c>
      <c r="G302" s="129">
        <f t="shared" si="7"/>
        <v>4290</v>
      </c>
      <c r="I302" s="130" t="e">
        <f t="shared" si="8"/>
        <v>#REF!</v>
      </c>
    </row>
    <row r="303" spans="3:9" x14ac:dyDescent="0.2">
      <c r="D303" s="129" t="s">
        <v>257</v>
      </c>
      <c r="E303" s="129">
        <v>1</v>
      </c>
      <c r="F303" s="129">
        <v>1485</v>
      </c>
      <c r="G303" s="129">
        <f t="shared" si="7"/>
        <v>1485</v>
      </c>
      <c r="I303" s="130" t="e">
        <f t="shared" si="8"/>
        <v>#REF!</v>
      </c>
    </row>
    <row r="304" spans="3:9" x14ac:dyDescent="0.2">
      <c r="D304" s="129" t="s">
        <v>249</v>
      </c>
      <c r="E304" s="129">
        <v>20</v>
      </c>
      <c r="F304" s="129">
        <v>53.9</v>
      </c>
      <c r="G304" s="129">
        <f t="shared" si="7"/>
        <v>1078</v>
      </c>
      <c r="I304" s="130" t="e">
        <f t="shared" si="8"/>
        <v>#REF!</v>
      </c>
    </row>
    <row r="305" spans="3:9" x14ac:dyDescent="0.2">
      <c r="C305" s="131">
        <v>46073</v>
      </c>
      <c r="D305" s="129" t="s">
        <v>249</v>
      </c>
      <c r="E305" s="129">
        <v>20</v>
      </c>
      <c r="F305" s="129">
        <v>53.9</v>
      </c>
      <c r="G305" s="129">
        <f t="shared" si="7"/>
        <v>1078</v>
      </c>
      <c r="I305" s="130" t="e">
        <f t="shared" si="8"/>
        <v>#REF!</v>
      </c>
    </row>
    <row r="306" spans="3:9" x14ac:dyDescent="0.2">
      <c r="D306" s="129" t="s">
        <v>176</v>
      </c>
      <c r="E306" s="129">
        <v>1</v>
      </c>
      <c r="F306" s="129">
        <v>2145</v>
      </c>
      <c r="G306" s="129">
        <f t="shared" si="7"/>
        <v>2145</v>
      </c>
      <c r="I306" s="130" t="e">
        <f t="shared" si="8"/>
        <v>#REF!</v>
      </c>
    </row>
    <row r="307" spans="3:9" x14ac:dyDescent="0.2">
      <c r="D307" s="129" t="s">
        <v>194</v>
      </c>
      <c r="E307" s="129">
        <v>7</v>
      </c>
      <c r="F307" s="129">
        <v>60</v>
      </c>
      <c r="G307" s="129">
        <f t="shared" si="7"/>
        <v>420</v>
      </c>
      <c r="I307" s="130" t="e">
        <f t="shared" si="8"/>
        <v>#REF!</v>
      </c>
    </row>
    <row r="308" spans="3:9" x14ac:dyDescent="0.2">
      <c r="C308" s="131">
        <v>46075</v>
      </c>
      <c r="D308" s="129" t="s">
        <v>199</v>
      </c>
      <c r="E308" s="129">
        <v>35</v>
      </c>
      <c r="F308" s="129">
        <v>26.95</v>
      </c>
      <c r="G308" s="129">
        <f t="shared" si="7"/>
        <v>943.25</v>
      </c>
      <c r="I308" s="130" t="e">
        <f t="shared" si="8"/>
        <v>#REF!</v>
      </c>
    </row>
    <row r="309" spans="3:9" x14ac:dyDescent="0.2">
      <c r="D309" s="129" t="s">
        <v>216</v>
      </c>
      <c r="E309" s="129">
        <v>4</v>
      </c>
      <c r="F309" s="129">
        <v>12.76</v>
      </c>
      <c r="G309" s="129">
        <f t="shared" si="7"/>
        <v>51.04</v>
      </c>
      <c r="I309" s="130" t="e">
        <f t="shared" si="8"/>
        <v>#REF!</v>
      </c>
    </row>
    <row r="310" spans="3:9" x14ac:dyDescent="0.2">
      <c r="C310" s="131">
        <v>46076</v>
      </c>
      <c r="D310" s="129" t="s">
        <v>189</v>
      </c>
      <c r="E310" s="129">
        <v>2</v>
      </c>
      <c r="F310" s="129">
        <v>34.1</v>
      </c>
      <c r="G310" s="129">
        <f t="shared" si="7"/>
        <v>68.2</v>
      </c>
      <c r="I310" s="130" t="e">
        <f t="shared" si="8"/>
        <v>#REF!</v>
      </c>
    </row>
    <row r="311" spans="3:9" x14ac:dyDescent="0.2">
      <c r="D311" s="129" t="s">
        <v>175</v>
      </c>
      <c r="E311" s="129">
        <v>15</v>
      </c>
      <c r="F311" s="129">
        <v>29.7</v>
      </c>
      <c r="G311" s="129">
        <f t="shared" ref="G311:G374" si="9">E311*F311</f>
        <v>445.5</v>
      </c>
      <c r="I311" s="130" t="e">
        <f t="shared" si="8"/>
        <v>#REF!</v>
      </c>
    </row>
    <row r="312" spans="3:9" x14ac:dyDescent="0.2">
      <c r="C312" s="131">
        <v>46077</v>
      </c>
      <c r="D312" s="129" t="s">
        <v>259</v>
      </c>
      <c r="E312" s="129">
        <v>5</v>
      </c>
      <c r="F312" s="129">
        <v>715</v>
      </c>
      <c r="G312" s="129">
        <f t="shared" si="9"/>
        <v>3575</v>
      </c>
      <c r="I312" s="130" t="e">
        <f t="shared" si="8"/>
        <v>#REF!</v>
      </c>
    </row>
    <row r="313" spans="3:9" x14ac:dyDescent="0.2">
      <c r="D313" s="129" t="s">
        <v>260</v>
      </c>
      <c r="E313" s="129">
        <v>1</v>
      </c>
      <c r="F313" s="129">
        <v>385</v>
      </c>
      <c r="G313" s="129">
        <f t="shared" si="9"/>
        <v>385</v>
      </c>
      <c r="I313" s="130" t="e">
        <f t="shared" si="8"/>
        <v>#REF!</v>
      </c>
    </row>
    <row r="314" spans="3:9" x14ac:dyDescent="0.2">
      <c r="D314" s="129" t="s">
        <v>209</v>
      </c>
      <c r="E314" s="129">
        <v>3</v>
      </c>
      <c r="F314" s="129">
        <v>462</v>
      </c>
      <c r="G314" s="129">
        <f t="shared" si="9"/>
        <v>1386</v>
      </c>
      <c r="I314" s="130" t="e">
        <f t="shared" si="8"/>
        <v>#REF!</v>
      </c>
    </row>
    <row r="315" spans="3:9" x14ac:dyDescent="0.2">
      <c r="C315" s="131">
        <v>46079</v>
      </c>
      <c r="D315" s="129" t="s">
        <v>259</v>
      </c>
      <c r="E315" s="129">
        <v>5</v>
      </c>
      <c r="F315" s="129">
        <v>715</v>
      </c>
      <c r="G315" s="129">
        <f t="shared" si="9"/>
        <v>3575</v>
      </c>
      <c r="I315" s="130" t="e">
        <f t="shared" si="8"/>
        <v>#REF!</v>
      </c>
    </row>
    <row r="316" spans="3:9" x14ac:dyDescent="0.2">
      <c r="D316" s="129" t="s">
        <v>258</v>
      </c>
      <c r="E316" s="129">
        <v>1</v>
      </c>
      <c r="F316" s="129">
        <v>385</v>
      </c>
      <c r="G316" s="129">
        <f t="shared" si="9"/>
        <v>385</v>
      </c>
      <c r="I316" s="130" t="e">
        <f t="shared" si="8"/>
        <v>#REF!</v>
      </c>
    </row>
    <row r="317" spans="3:9" x14ac:dyDescent="0.2">
      <c r="C317" s="131">
        <v>46080</v>
      </c>
      <c r="D317" s="129" t="s">
        <v>231</v>
      </c>
      <c r="E317" s="129">
        <v>2</v>
      </c>
      <c r="F317" s="129">
        <v>2145</v>
      </c>
      <c r="G317" s="129">
        <f t="shared" si="9"/>
        <v>4290</v>
      </c>
      <c r="I317" s="130" t="e">
        <f t="shared" si="8"/>
        <v>#REF!</v>
      </c>
    </row>
    <row r="318" spans="3:9" x14ac:dyDescent="0.2">
      <c r="D318" s="129" t="s">
        <v>232</v>
      </c>
      <c r="E318" s="129">
        <v>3</v>
      </c>
      <c r="F318" s="129">
        <v>462</v>
      </c>
      <c r="G318" s="129">
        <f t="shared" si="9"/>
        <v>1386</v>
      </c>
      <c r="I318" s="130" t="e">
        <f t="shared" si="8"/>
        <v>#REF!</v>
      </c>
    </row>
    <row r="319" spans="3:9" x14ac:dyDescent="0.2">
      <c r="D319" s="129" t="s">
        <v>241</v>
      </c>
      <c r="E319" s="129">
        <v>1</v>
      </c>
      <c r="F319" s="129">
        <v>484</v>
      </c>
      <c r="G319" s="129">
        <f t="shared" si="9"/>
        <v>484</v>
      </c>
      <c r="I319" s="130" t="e">
        <f t="shared" si="8"/>
        <v>#REF!</v>
      </c>
    </row>
    <row r="320" spans="3:9" x14ac:dyDescent="0.2">
      <c r="C320" s="131">
        <v>46082</v>
      </c>
      <c r="D320" s="129" t="s">
        <v>259</v>
      </c>
      <c r="E320" s="129">
        <v>2</v>
      </c>
      <c r="F320" s="129">
        <v>715</v>
      </c>
      <c r="G320" s="129">
        <f t="shared" si="9"/>
        <v>1430</v>
      </c>
      <c r="I320" s="130" t="e">
        <f t="shared" si="8"/>
        <v>#REF!</v>
      </c>
    </row>
    <row r="321" spans="3:9" x14ac:dyDescent="0.2">
      <c r="D321" s="129" t="s">
        <v>258</v>
      </c>
      <c r="E321" s="129">
        <v>1</v>
      </c>
      <c r="F321" s="129">
        <v>385</v>
      </c>
      <c r="G321" s="129">
        <f t="shared" si="9"/>
        <v>385</v>
      </c>
      <c r="I321" s="130" t="e">
        <f t="shared" si="8"/>
        <v>#REF!</v>
      </c>
    </row>
    <row r="322" spans="3:9" x14ac:dyDescent="0.2">
      <c r="D322" s="129" t="s">
        <v>261</v>
      </c>
      <c r="E322" s="129">
        <v>1</v>
      </c>
      <c r="G322" s="129">
        <f t="shared" si="9"/>
        <v>0</v>
      </c>
      <c r="I322" s="130" t="e">
        <f t="shared" si="8"/>
        <v>#REF!</v>
      </c>
    </row>
    <row r="323" spans="3:9" x14ac:dyDescent="0.2">
      <c r="D323" s="129" t="s">
        <v>172</v>
      </c>
      <c r="E323" s="129">
        <v>6</v>
      </c>
      <c r="F323" s="129">
        <v>187</v>
      </c>
      <c r="G323" s="129">
        <f t="shared" si="9"/>
        <v>1122</v>
      </c>
      <c r="I323" s="130" t="e">
        <f t="shared" si="8"/>
        <v>#REF!</v>
      </c>
    </row>
    <row r="324" spans="3:9" x14ac:dyDescent="0.2">
      <c r="D324" s="129" t="s">
        <v>262</v>
      </c>
      <c r="E324" s="129">
        <v>1</v>
      </c>
      <c r="F324" s="129">
        <v>3300</v>
      </c>
      <c r="G324" s="129">
        <f t="shared" si="9"/>
        <v>3300</v>
      </c>
      <c r="I324" s="130" t="e">
        <f t="shared" ref="I324:I387" si="10">G324-H324+I323</f>
        <v>#REF!</v>
      </c>
    </row>
    <row r="325" spans="3:9" x14ac:dyDescent="0.2">
      <c r="C325" s="131">
        <v>46083</v>
      </c>
      <c r="D325" s="129" t="s">
        <v>172</v>
      </c>
      <c r="E325" s="129">
        <v>6</v>
      </c>
      <c r="F325" s="129">
        <v>187</v>
      </c>
      <c r="G325" s="129">
        <f t="shared" si="9"/>
        <v>1122</v>
      </c>
      <c r="I325" s="130" t="e">
        <f t="shared" si="10"/>
        <v>#REF!</v>
      </c>
    </row>
    <row r="326" spans="3:9" x14ac:dyDescent="0.2">
      <c r="D326" s="129" t="s">
        <v>222</v>
      </c>
      <c r="E326" s="129">
        <v>1</v>
      </c>
      <c r="F326" s="129">
        <v>1485</v>
      </c>
      <c r="G326" s="129">
        <f t="shared" si="9"/>
        <v>1485</v>
      </c>
      <c r="I326" s="130" t="e">
        <f t="shared" si="10"/>
        <v>#REF!</v>
      </c>
    </row>
    <row r="327" spans="3:9" x14ac:dyDescent="0.2">
      <c r="D327" s="129" t="s">
        <v>263</v>
      </c>
      <c r="E327" s="129">
        <v>2</v>
      </c>
      <c r="F327" s="129">
        <v>2095.5</v>
      </c>
      <c r="G327" s="129">
        <f t="shared" si="9"/>
        <v>4191</v>
      </c>
      <c r="I327" s="130" t="e">
        <f t="shared" si="10"/>
        <v>#REF!</v>
      </c>
    </row>
    <row r="328" spans="3:9" x14ac:dyDescent="0.2">
      <c r="D328" s="129" t="s">
        <v>239</v>
      </c>
      <c r="E328" s="129">
        <v>7</v>
      </c>
      <c r="F328" s="130">
        <v>825</v>
      </c>
      <c r="G328" s="129">
        <f t="shared" si="9"/>
        <v>5775</v>
      </c>
      <c r="I328" s="130" t="e">
        <f t="shared" si="10"/>
        <v>#REF!</v>
      </c>
    </row>
    <row r="329" spans="3:9" x14ac:dyDescent="0.2">
      <c r="C329" s="131">
        <v>46086</v>
      </c>
      <c r="D329" s="129" t="s">
        <v>185</v>
      </c>
      <c r="E329" s="129">
        <v>2</v>
      </c>
      <c r="F329" s="129">
        <v>880</v>
      </c>
      <c r="G329" s="129">
        <f t="shared" si="9"/>
        <v>1760</v>
      </c>
      <c r="I329" s="130" t="e">
        <f t="shared" si="10"/>
        <v>#REF!</v>
      </c>
    </row>
    <row r="330" spans="3:9" x14ac:dyDescent="0.2">
      <c r="D330" s="129" t="s">
        <v>239</v>
      </c>
      <c r="E330" s="129">
        <v>2</v>
      </c>
      <c r="F330" s="130">
        <v>825</v>
      </c>
      <c r="G330" s="129">
        <f t="shared" si="9"/>
        <v>1650</v>
      </c>
      <c r="I330" s="130" t="e">
        <f t="shared" si="10"/>
        <v>#REF!</v>
      </c>
    </row>
    <row r="331" spans="3:9" x14ac:dyDescent="0.2">
      <c r="D331" s="129" t="s">
        <v>170</v>
      </c>
      <c r="E331" s="129">
        <v>1</v>
      </c>
      <c r="F331" s="129">
        <v>2530</v>
      </c>
      <c r="G331" s="129">
        <f t="shared" si="9"/>
        <v>2530</v>
      </c>
      <c r="I331" s="130" t="e">
        <f t="shared" si="10"/>
        <v>#REF!</v>
      </c>
    </row>
    <row r="332" spans="3:9" x14ac:dyDescent="0.2">
      <c r="D332" s="129" t="s">
        <v>176</v>
      </c>
      <c r="E332" s="129">
        <v>1</v>
      </c>
      <c r="F332" s="129">
        <v>2145</v>
      </c>
      <c r="G332" s="129">
        <f t="shared" si="9"/>
        <v>2145</v>
      </c>
      <c r="I332" s="130" t="e">
        <f t="shared" si="10"/>
        <v>#REF!</v>
      </c>
    </row>
    <row r="333" spans="3:9" x14ac:dyDescent="0.2">
      <c r="C333" s="131">
        <v>46088</v>
      </c>
      <c r="D333" s="129" t="s">
        <v>219</v>
      </c>
      <c r="E333" s="129">
        <v>7</v>
      </c>
      <c r="F333" s="129">
        <v>85.8</v>
      </c>
      <c r="G333" s="129">
        <f t="shared" si="9"/>
        <v>600.6</v>
      </c>
      <c r="I333" s="130" t="e">
        <f t="shared" si="10"/>
        <v>#REF!</v>
      </c>
    </row>
    <row r="334" spans="3:9" x14ac:dyDescent="0.2">
      <c r="D334" s="129" t="s">
        <v>189</v>
      </c>
      <c r="E334" s="129">
        <v>2</v>
      </c>
      <c r="F334" s="129">
        <v>34.1</v>
      </c>
      <c r="G334" s="129">
        <f t="shared" si="9"/>
        <v>68.2</v>
      </c>
      <c r="I334" s="130" t="e">
        <f t="shared" si="10"/>
        <v>#REF!</v>
      </c>
    </row>
    <row r="335" spans="3:9" x14ac:dyDescent="0.2">
      <c r="C335" s="131">
        <v>46090</v>
      </c>
      <c r="D335" s="129" t="s">
        <v>203</v>
      </c>
      <c r="E335" s="129">
        <v>1</v>
      </c>
      <c r="F335" s="129">
        <v>1500</v>
      </c>
      <c r="G335" s="129">
        <f t="shared" si="9"/>
        <v>1500</v>
      </c>
      <c r="I335" s="130" t="e">
        <f t="shared" si="10"/>
        <v>#REF!</v>
      </c>
    </row>
    <row r="336" spans="3:9" x14ac:dyDescent="0.2">
      <c r="D336" s="129" t="s">
        <v>264</v>
      </c>
      <c r="E336" s="129">
        <v>1</v>
      </c>
      <c r="F336" s="129">
        <v>673.75</v>
      </c>
      <c r="G336" s="129">
        <f t="shared" si="9"/>
        <v>673.75</v>
      </c>
      <c r="I336" s="130" t="e">
        <f t="shared" si="10"/>
        <v>#REF!</v>
      </c>
    </row>
    <row r="337" spans="3:9" x14ac:dyDescent="0.2">
      <c r="D337" s="129" t="s">
        <v>265</v>
      </c>
      <c r="E337" s="129">
        <v>20</v>
      </c>
      <c r="F337" s="129">
        <v>12.76</v>
      </c>
      <c r="G337" s="129">
        <f t="shared" si="9"/>
        <v>255.2</v>
      </c>
      <c r="I337" s="130" t="e">
        <f t="shared" si="10"/>
        <v>#REF!</v>
      </c>
    </row>
    <row r="338" spans="3:9" x14ac:dyDescent="0.2">
      <c r="D338" s="129" t="s">
        <v>189</v>
      </c>
      <c r="E338" s="129">
        <v>1</v>
      </c>
      <c r="F338" s="129">
        <v>34.1</v>
      </c>
      <c r="G338" s="129">
        <f t="shared" si="9"/>
        <v>34.1</v>
      </c>
      <c r="I338" s="130" t="e">
        <f t="shared" si="10"/>
        <v>#REF!</v>
      </c>
    </row>
    <row r="339" spans="3:9" x14ac:dyDescent="0.2">
      <c r="D339" s="129" t="s">
        <v>266</v>
      </c>
      <c r="E339" s="129">
        <v>2.5</v>
      </c>
      <c r="F339" s="129">
        <v>29.7</v>
      </c>
      <c r="G339" s="129">
        <f t="shared" si="9"/>
        <v>74.25</v>
      </c>
      <c r="I339" s="130" t="e">
        <f t="shared" si="10"/>
        <v>#REF!</v>
      </c>
    </row>
    <row r="340" spans="3:9" x14ac:dyDescent="0.2">
      <c r="D340" s="129" t="s">
        <v>259</v>
      </c>
      <c r="E340" s="129">
        <v>5</v>
      </c>
      <c r="F340" s="129">
        <v>715</v>
      </c>
      <c r="G340" s="129">
        <f t="shared" si="9"/>
        <v>3575</v>
      </c>
      <c r="I340" s="130" t="e">
        <f t="shared" si="10"/>
        <v>#REF!</v>
      </c>
    </row>
    <row r="341" spans="3:9" x14ac:dyDescent="0.2">
      <c r="D341" s="129" t="s">
        <v>267</v>
      </c>
      <c r="E341" s="129">
        <v>1</v>
      </c>
      <c r="F341" s="129">
        <v>385</v>
      </c>
      <c r="G341" s="129">
        <f t="shared" si="9"/>
        <v>385</v>
      </c>
      <c r="I341" s="130" t="e">
        <f t="shared" si="10"/>
        <v>#REF!</v>
      </c>
    </row>
    <row r="342" spans="3:9" x14ac:dyDescent="0.2">
      <c r="C342" s="131">
        <v>46091</v>
      </c>
      <c r="D342" s="129" t="s">
        <v>268</v>
      </c>
      <c r="E342" s="129">
        <v>1</v>
      </c>
      <c r="F342" s="129">
        <v>673.75</v>
      </c>
      <c r="G342" s="129">
        <f t="shared" si="9"/>
        <v>673.75</v>
      </c>
      <c r="I342" s="130" t="e">
        <f t="shared" si="10"/>
        <v>#REF!</v>
      </c>
    </row>
    <row r="343" spans="3:9" x14ac:dyDescent="0.2">
      <c r="D343" s="129" t="s">
        <v>265</v>
      </c>
      <c r="E343" s="129">
        <v>20</v>
      </c>
      <c r="F343" s="129">
        <v>12.76</v>
      </c>
      <c r="G343" s="129">
        <f t="shared" si="9"/>
        <v>255.2</v>
      </c>
      <c r="I343" s="130" t="e">
        <f t="shared" si="10"/>
        <v>#REF!</v>
      </c>
    </row>
    <row r="344" spans="3:9" x14ac:dyDescent="0.2">
      <c r="D344" s="129" t="s">
        <v>259</v>
      </c>
      <c r="E344" s="129">
        <v>5</v>
      </c>
      <c r="F344" s="129">
        <v>715</v>
      </c>
      <c r="G344" s="129">
        <f t="shared" si="9"/>
        <v>3575</v>
      </c>
      <c r="I344" s="130" t="e">
        <f t="shared" si="10"/>
        <v>#REF!</v>
      </c>
    </row>
    <row r="345" spans="3:9" x14ac:dyDescent="0.2">
      <c r="D345" s="129" t="s">
        <v>267</v>
      </c>
      <c r="E345" s="129">
        <v>1</v>
      </c>
      <c r="F345" s="129">
        <v>385</v>
      </c>
      <c r="G345" s="129">
        <f t="shared" si="9"/>
        <v>385</v>
      </c>
      <c r="I345" s="130" t="e">
        <f t="shared" si="10"/>
        <v>#REF!</v>
      </c>
    </row>
    <row r="346" spans="3:9" x14ac:dyDescent="0.2">
      <c r="D346" s="129" t="s">
        <v>266</v>
      </c>
      <c r="E346" s="129">
        <v>2.5</v>
      </c>
      <c r="F346" s="129">
        <v>29.7</v>
      </c>
      <c r="G346" s="129">
        <f t="shared" si="9"/>
        <v>74.25</v>
      </c>
      <c r="I346" s="130" t="e">
        <f t="shared" si="10"/>
        <v>#REF!</v>
      </c>
    </row>
    <row r="347" spans="3:9" x14ac:dyDescent="0.2">
      <c r="C347" s="131">
        <v>46092</v>
      </c>
      <c r="D347" s="129" t="s">
        <v>259</v>
      </c>
      <c r="E347" s="129">
        <v>4</v>
      </c>
      <c r="F347" s="129">
        <v>715</v>
      </c>
      <c r="G347" s="129">
        <f t="shared" si="9"/>
        <v>2860</v>
      </c>
      <c r="I347" s="130" t="e">
        <f t="shared" si="10"/>
        <v>#REF!</v>
      </c>
    </row>
    <row r="348" spans="3:9" x14ac:dyDescent="0.2">
      <c r="D348" s="129" t="s">
        <v>258</v>
      </c>
      <c r="E348" s="129">
        <v>1</v>
      </c>
      <c r="F348" s="129">
        <v>385</v>
      </c>
      <c r="G348" s="129">
        <f t="shared" si="9"/>
        <v>385</v>
      </c>
      <c r="I348" s="130" t="e">
        <f t="shared" si="10"/>
        <v>#REF!</v>
      </c>
    </row>
    <row r="349" spans="3:9" x14ac:dyDescent="0.2">
      <c r="D349" s="129" t="s">
        <v>223</v>
      </c>
      <c r="E349" s="129">
        <v>2.5</v>
      </c>
      <c r="F349" s="129">
        <v>29.7</v>
      </c>
      <c r="G349" s="129">
        <f t="shared" si="9"/>
        <v>74.25</v>
      </c>
      <c r="I349" s="130" t="e">
        <f t="shared" si="10"/>
        <v>#REF!</v>
      </c>
    </row>
    <row r="350" spans="3:9" x14ac:dyDescent="0.2">
      <c r="D350" s="129" t="s">
        <v>253</v>
      </c>
      <c r="E350" s="129">
        <v>1</v>
      </c>
      <c r="F350" s="129">
        <v>440</v>
      </c>
      <c r="G350" s="129">
        <f t="shared" si="9"/>
        <v>440</v>
      </c>
      <c r="I350" s="130" t="e">
        <f t="shared" si="10"/>
        <v>#REF!</v>
      </c>
    </row>
    <row r="351" spans="3:9" x14ac:dyDescent="0.2">
      <c r="D351" s="129" t="s">
        <v>252</v>
      </c>
      <c r="E351" s="129">
        <v>1</v>
      </c>
      <c r="F351" s="129">
        <v>962.5</v>
      </c>
      <c r="G351" s="129">
        <f t="shared" si="9"/>
        <v>962.5</v>
      </c>
      <c r="I351" s="130" t="e">
        <f t="shared" si="10"/>
        <v>#REF!</v>
      </c>
    </row>
    <row r="352" spans="3:9" x14ac:dyDescent="0.2">
      <c r="D352" s="129" t="s">
        <v>222</v>
      </c>
      <c r="E352" s="129">
        <v>1</v>
      </c>
      <c r="F352" s="129">
        <v>1485</v>
      </c>
      <c r="G352" s="129">
        <f t="shared" si="9"/>
        <v>1485</v>
      </c>
      <c r="I352" s="130" t="e">
        <f t="shared" si="10"/>
        <v>#REF!</v>
      </c>
    </row>
    <row r="353" spans="3:9" x14ac:dyDescent="0.2">
      <c r="D353" s="129" t="s">
        <v>175</v>
      </c>
      <c r="E353" s="129">
        <v>10.5</v>
      </c>
      <c r="F353" s="129">
        <v>29.7</v>
      </c>
      <c r="G353" s="129">
        <f t="shared" si="9"/>
        <v>311.84999999999997</v>
      </c>
      <c r="I353" s="130" t="e">
        <f t="shared" si="10"/>
        <v>#REF!</v>
      </c>
    </row>
    <row r="354" spans="3:9" x14ac:dyDescent="0.2">
      <c r="D354" s="129" t="s">
        <v>270</v>
      </c>
      <c r="E354" s="129">
        <v>1</v>
      </c>
      <c r="F354" s="129">
        <v>4400</v>
      </c>
      <c r="G354" s="129">
        <f t="shared" si="9"/>
        <v>4400</v>
      </c>
      <c r="I354" s="130" t="e">
        <f t="shared" si="10"/>
        <v>#REF!</v>
      </c>
    </row>
    <row r="355" spans="3:9" x14ac:dyDescent="0.2">
      <c r="D355" s="129" t="s">
        <v>269</v>
      </c>
      <c r="E355" s="129">
        <v>6</v>
      </c>
      <c r="F355" s="129">
        <v>880</v>
      </c>
      <c r="G355" s="129">
        <f t="shared" si="9"/>
        <v>5280</v>
      </c>
      <c r="I355" s="130" t="e">
        <f t="shared" si="10"/>
        <v>#REF!</v>
      </c>
    </row>
    <row r="356" spans="3:9" x14ac:dyDescent="0.2">
      <c r="C356" s="131">
        <v>46093</v>
      </c>
      <c r="D356" s="129" t="s">
        <v>271</v>
      </c>
      <c r="E356" s="129">
        <v>1</v>
      </c>
      <c r="F356" s="129">
        <v>8800</v>
      </c>
      <c r="G356" s="129">
        <f t="shared" si="9"/>
        <v>8800</v>
      </c>
      <c r="I356" s="130" t="e">
        <f t="shared" si="10"/>
        <v>#REF!</v>
      </c>
    </row>
    <row r="357" spans="3:9" x14ac:dyDescent="0.2">
      <c r="D357" s="129" t="s">
        <v>269</v>
      </c>
      <c r="E357" s="129">
        <v>1.5</v>
      </c>
      <c r="F357" s="129">
        <v>880</v>
      </c>
      <c r="G357" s="129">
        <f t="shared" si="9"/>
        <v>1320</v>
      </c>
      <c r="I357" s="130" t="e">
        <f t="shared" si="10"/>
        <v>#REF!</v>
      </c>
    </row>
    <row r="358" spans="3:9" x14ac:dyDescent="0.2">
      <c r="C358" s="131">
        <v>46095</v>
      </c>
      <c r="D358" s="129" t="s">
        <v>272</v>
      </c>
      <c r="E358" s="129">
        <v>2</v>
      </c>
      <c r="F358" s="129">
        <v>3025</v>
      </c>
      <c r="G358" s="129">
        <f t="shared" si="9"/>
        <v>6050</v>
      </c>
      <c r="I358" s="130" t="e">
        <f t="shared" si="10"/>
        <v>#REF!</v>
      </c>
    </row>
    <row r="359" spans="3:9" x14ac:dyDescent="0.2">
      <c r="D359" s="129" t="s">
        <v>172</v>
      </c>
      <c r="E359" s="129">
        <v>5</v>
      </c>
      <c r="F359" s="129">
        <v>187</v>
      </c>
      <c r="G359" s="129">
        <f t="shared" si="9"/>
        <v>935</v>
      </c>
      <c r="I359" s="130" t="e">
        <f t="shared" si="10"/>
        <v>#REF!</v>
      </c>
    </row>
    <row r="360" spans="3:9" x14ac:dyDescent="0.2">
      <c r="C360" s="131">
        <v>46097</v>
      </c>
      <c r="D360" s="129" t="s">
        <v>258</v>
      </c>
      <c r="E360" s="129">
        <v>1</v>
      </c>
      <c r="F360" s="129">
        <v>385</v>
      </c>
      <c r="G360" s="129">
        <f t="shared" si="9"/>
        <v>385</v>
      </c>
      <c r="I360" s="130" t="e">
        <f t="shared" si="10"/>
        <v>#REF!</v>
      </c>
    </row>
    <row r="361" spans="3:9" x14ac:dyDescent="0.2">
      <c r="D361" s="129" t="s">
        <v>259</v>
      </c>
      <c r="E361" s="129">
        <v>5</v>
      </c>
      <c r="F361" s="129">
        <v>715</v>
      </c>
      <c r="G361" s="129">
        <f t="shared" si="9"/>
        <v>3575</v>
      </c>
      <c r="I361" s="130" t="e">
        <f t="shared" si="10"/>
        <v>#REF!</v>
      </c>
    </row>
    <row r="362" spans="3:9" x14ac:dyDescent="0.2">
      <c r="D362" s="129" t="s">
        <v>221</v>
      </c>
      <c r="E362" s="129">
        <v>8</v>
      </c>
      <c r="F362" s="129">
        <v>385</v>
      </c>
      <c r="G362" s="129">
        <f t="shared" si="9"/>
        <v>3080</v>
      </c>
      <c r="I362" s="130" t="e">
        <f t="shared" si="10"/>
        <v>#REF!</v>
      </c>
    </row>
    <row r="363" spans="3:9" x14ac:dyDescent="0.2">
      <c r="D363" s="129" t="s">
        <v>249</v>
      </c>
      <c r="E363" s="129">
        <v>20</v>
      </c>
      <c r="F363" s="129">
        <v>53.9</v>
      </c>
      <c r="G363" s="129">
        <f t="shared" si="9"/>
        <v>1078</v>
      </c>
      <c r="I363" s="130" t="e">
        <f t="shared" si="10"/>
        <v>#REF!</v>
      </c>
    </row>
    <row r="364" spans="3:9" x14ac:dyDescent="0.2">
      <c r="C364" s="131">
        <v>46098</v>
      </c>
      <c r="D364" s="129" t="s">
        <v>258</v>
      </c>
      <c r="E364" s="129">
        <v>1</v>
      </c>
      <c r="F364" s="129">
        <v>385</v>
      </c>
      <c r="G364" s="129">
        <f t="shared" si="9"/>
        <v>385</v>
      </c>
      <c r="I364" s="130" t="e">
        <f t="shared" si="10"/>
        <v>#REF!</v>
      </c>
    </row>
    <row r="365" spans="3:9" x14ac:dyDescent="0.2">
      <c r="D365" s="129" t="s">
        <v>259</v>
      </c>
      <c r="E365" s="129">
        <v>5</v>
      </c>
      <c r="F365" s="129">
        <v>715</v>
      </c>
      <c r="G365" s="129">
        <f t="shared" si="9"/>
        <v>3575</v>
      </c>
      <c r="I365" s="130" t="e">
        <f t="shared" si="10"/>
        <v>#REF!</v>
      </c>
    </row>
    <row r="366" spans="3:9" x14ac:dyDescent="0.2">
      <c r="D366" s="129" t="s">
        <v>221</v>
      </c>
      <c r="E366" s="129">
        <v>10</v>
      </c>
      <c r="F366" s="129">
        <v>385</v>
      </c>
      <c r="G366" s="129">
        <f t="shared" si="9"/>
        <v>3850</v>
      </c>
      <c r="I366" s="130" t="e">
        <f t="shared" si="10"/>
        <v>#REF!</v>
      </c>
    </row>
    <row r="367" spans="3:9" x14ac:dyDescent="0.2">
      <c r="C367" s="131">
        <v>46099</v>
      </c>
      <c r="D367" s="129" t="s">
        <v>264</v>
      </c>
      <c r="E367" s="129">
        <v>1</v>
      </c>
      <c r="F367" s="129">
        <v>673.75</v>
      </c>
      <c r="G367" s="129">
        <f t="shared" si="9"/>
        <v>673.75</v>
      </c>
      <c r="I367" s="130" t="e">
        <f t="shared" si="10"/>
        <v>#REF!</v>
      </c>
    </row>
    <row r="368" spans="3:9" x14ac:dyDescent="0.2">
      <c r="D368" s="129" t="s">
        <v>189</v>
      </c>
      <c r="E368" s="129">
        <v>2</v>
      </c>
      <c r="F368" s="129">
        <v>34.1</v>
      </c>
      <c r="G368" s="129">
        <f t="shared" si="9"/>
        <v>68.2</v>
      </c>
      <c r="I368" s="130" t="e">
        <f t="shared" si="10"/>
        <v>#REF!</v>
      </c>
    </row>
    <row r="369" spans="3:9" x14ac:dyDescent="0.2">
      <c r="C369" s="131">
        <v>46100</v>
      </c>
      <c r="D369" s="129" t="s">
        <v>253</v>
      </c>
      <c r="E369" s="129">
        <v>1</v>
      </c>
      <c r="F369" s="129">
        <v>440</v>
      </c>
      <c r="G369" s="129">
        <f t="shared" si="9"/>
        <v>440</v>
      </c>
      <c r="I369" s="130" t="e">
        <f t="shared" si="10"/>
        <v>#REF!</v>
      </c>
    </row>
    <row r="370" spans="3:9" x14ac:dyDescent="0.2">
      <c r="D370" s="129" t="s">
        <v>189</v>
      </c>
      <c r="E370" s="129">
        <v>1</v>
      </c>
      <c r="F370" s="129">
        <v>34.1</v>
      </c>
      <c r="G370" s="129">
        <f t="shared" si="9"/>
        <v>34.1</v>
      </c>
      <c r="I370" s="130" t="e">
        <f t="shared" si="10"/>
        <v>#REF!</v>
      </c>
    </row>
    <row r="371" spans="3:9" x14ac:dyDescent="0.2">
      <c r="D371" s="129" t="s">
        <v>181</v>
      </c>
      <c r="E371" s="129">
        <v>1</v>
      </c>
      <c r="F371" s="129">
        <v>1045</v>
      </c>
      <c r="G371" s="129">
        <f t="shared" si="9"/>
        <v>1045</v>
      </c>
      <c r="I371" s="130" t="e">
        <f t="shared" si="10"/>
        <v>#REF!</v>
      </c>
    </row>
    <row r="372" spans="3:9" x14ac:dyDescent="0.2">
      <c r="D372" s="129" t="s">
        <v>273</v>
      </c>
      <c r="E372" s="129">
        <v>1</v>
      </c>
      <c r="F372" s="129">
        <v>2530</v>
      </c>
      <c r="G372" s="129">
        <f t="shared" si="9"/>
        <v>2530</v>
      </c>
      <c r="I372" s="130" t="e">
        <f t="shared" si="10"/>
        <v>#REF!</v>
      </c>
    </row>
    <row r="373" spans="3:9" x14ac:dyDescent="0.2">
      <c r="D373" s="129" t="s">
        <v>274</v>
      </c>
      <c r="E373" s="129">
        <v>1</v>
      </c>
      <c r="F373" s="129">
        <v>2145</v>
      </c>
      <c r="G373" s="129">
        <f t="shared" si="9"/>
        <v>2145</v>
      </c>
      <c r="I373" s="130" t="e">
        <f t="shared" si="10"/>
        <v>#REF!</v>
      </c>
    </row>
    <row r="374" spans="3:9" x14ac:dyDescent="0.2">
      <c r="C374" s="131">
        <v>46103</v>
      </c>
      <c r="D374" s="129" t="s">
        <v>222</v>
      </c>
      <c r="E374" s="129">
        <v>1</v>
      </c>
      <c r="F374" s="129">
        <v>1485</v>
      </c>
      <c r="G374" s="129">
        <f t="shared" si="9"/>
        <v>1485</v>
      </c>
      <c r="I374" s="130" t="e">
        <f t="shared" si="10"/>
        <v>#REF!</v>
      </c>
    </row>
    <row r="375" spans="3:9" x14ac:dyDescent="0.2">
      <c r="D375" s="129" t="s">
        <v>176</v>
      </c>
      <c r="E375" s="129">
        <v>1</v>
      </c>
      <c r="F375" s="129">
        <v>2145</v>
      </c>
      <c r="G375" s="129">
        <f t="shared" ref="G375:G438" si="11">E375*F375</f>
        <v>2145</v>
      </c>
      <c r="I375" s="130" t="e">
        <f t="shared" si="10"/>
        <v>#REF!</v>
      </c>
    </row>
    <row r="376" spans="3:9" x14ac:dyDescent="0.2">
      <c r="C376" s="131">
        <v>46104</v>
      </c>
      <c r="D376" s="129" t="s">
        <v>185</v>
      </c>
      <c r="E376" s="129">
        <v>1</v>
      </c>
      <c r="F376" s="129">
        <v>880</v>
      </c>
      <c r="G376" s="129">
        <f t="shared" si="11"/>
        <v>880</v>
      </c>
      <c r="I376" s="130" t="e">
        <f t="shared" si="10"/>
        <v>#REF!</v>
      </c>
    </row>
    <row r="377" spans="3:9" x14ac:dyDescent="0.2">
      <c r="D377" s="129" t="s">
        <v>275</v>
      </c>
      <c r="E377" s="129">
        <v>1</v>
      </c>
      <c r="F377" s="129">
        <v>6490</v>
      </c>
      <c r="G377" s="129">
        <f t="shared" si="11"/>
        <v>6490</v>
      </c>
      <c r="I377" s="130" t="e">
        <f t="shared" si="10"/>
        <v>#REF!</v>
      </c>
    </row>
    <row r="378" spans="3:9" x14ac:dyDescent="0.2">
      <c r="C378" s="131">
        <v>46105</v>
      </c>
      <c r="D378" s="129" t="s">
        <v>185</v>
      </c>
      <c r="E378" s="129">
        <v>1</v>
      </c>
      <c r="F378" s="129">
        <v>880</v>
      </c>
      <c r="G378" s="129">
        <f t="shared" si="11"/>
        <v>880</v>
      </c>
      <c r="I378" s="130" t="e">
        <f t="shared" si="10"/>
        <v>#REF!</v>
      </c>
    </row>
    <row r="379" spans="3:9" x14ac:dyDescent="0.2">
      <c r="D379" s="129" t="s">
        <v>275</v>
      </c>
      <c r="E379" s="129">
        <v>1</v>
      </c>
      <c r="F379" s="129">
        <v>6490</v>
      </c>
      <c r="G379" s="129">
        <f t="shared" si="11"/>
        <v>6490</v>
      </c>
      <c r="I379" s="130" t="e">
        <f t="shared" si="10"/>
        <v>#REF!</v>
      </c>
    </row>
    <row r="380" spans="3:9" x14ac:dyDescent="0.2">
      <c r="C380" s="131">
        <v>46108</v>
      </c>
      <c r="D380" s="129" t="s">
        <v>276</v>
      </c>
      <c r="E380" s="129">
        <v>5</v>
      </c>
      <c r="F380" s="129">
        <v>550</v>
      </c>
      <c r="G380" s="129">
        <f t="shared" si="11"/>
        <v>2750</v>
      </c>
      <c r="I380" s="130" t="e">
        <f t="shared" si="10"/>
        <v>#REF!</v>
      </c>
    </row>
    <row r="381" spans="3:9" x14ac:dyDescent="0.2">
      <c r="D381" s="129" t="s">
        <v>277</v>
      </c>
      <c r="E381" s="129">
        <v>6</v>
      </c>
      <c r="F381" s="129">
        <v>770</v>
      </c>
      <c r="G381" s="129">
        <f t="shared" si="11"/>
        <v>4620</v>
      </c>
      <c r="I381" s="130" t="e">
        <f t="shared" si="10"/>
        <v>#REF!</v>
      </c>
    </row>
    <row r="382" spans="3:9" x14ac:dyDescent="0.2">
      <c r="C382" s="131">
        <v>46109</v>
      </c>
      <c r="D382" s="129" t="s">
        <v>278</v>
      </c>
      <c r="E382" s="129">
        <v>6</v>
      </c>
      <c r="F382" s="129">
        <v>550</v>
      </c>
      <c r="G382" s="129">
        <f t="shared" si="11"/>
        <v>3300</v>
      </c>
      <c r="I382" s="130" t="e">
        <f t="shared" si="10"/>
        <v>#REF!</v>
      </c>
    </row>
    <row r="383" spans="3:9" x14ac:dyDescent="0.2">
      <c r="D383" s="129" t="s">
        <v>266</v>
      </c>
      <c r="E383" s="129">
        <v>3</v>
      </c>
      <c r="F383" s="129">
        <v>29.7</v>
      </c>
      <c r="G383" s="129">
        <f t="shared" si="11"/>
        <v>89.1</v>
      </c>
      <c r="I383" s="130" t="e">
        <f t="shared" si="10"/>
        <v>#REF!</v>
      </c>
    </row>
    <row r="384" spans="3:9" x14ac:dyDescent="0.2">
      <c r="C384" s="131">
        <v>46111</v>
      </c>
      <c r="D384" s="129" t="s">
        <v>266</v>
      </c>
      <c r="E384" s="129">
        <v>2.5</v>
      </c>
      <c r="F384" s="129">
        <v>29.7</v>
      </c>
      <c r="G384" s="129">
        <f t="shared" si="11"/>
        <v>74.25</v>
      </c>
      <c r="I384" s="130" t="e">
        <f t="shared" si="10"/>
        <v>#REF!</v>
      </c>
    </row>
    <row r="385" spans="3:9" x14ac:dyDescent="0.2">
      <c r="C385" s="131">
        <v>46112</v>
      </c>
      <c r="D385" s="129" t="s">
        <v>275</v>
      </c>
      <c r="E385" s="129">
        <v>1</v>
      </c>
      <c r="F385" s="129">
        <v>6490</v>
      </c>
      <c r="G385" s="129">
        <f t="shared" si="11"/>
        <v>6490</v>
      </c>
      <c r="I385" s="130" t="e">
        <f t="shared" si="10"/>
        <v>#REF!</v>
      </c>
    </row>
    <row r="386" spans="3:9" x14ac:dyDescent="0.2">
      <c r="D386" s="129" t="s">
        <v>266</v>
      </c>
      <c r="E386" s="129">
        <v>2.5</v>
      </c>
      <c r="F386" s="129">
        <v>29.7</v>
      </c>
      <c r="G386" s="129">
        <f t="shared" si="11"/>
        <v>74.25</v>
      </c>
      <c r="I386" s="130" t="e">
        <f t="shared" si="10"/>
        <v>#REF!</v>
      </c>
    </row>
    <row r="387" spans="3:9" x14ac:dyDescent="0.2">
      <c r="C387" s="131">
        <v>46113</v>
      </c>
      <c r="D387" s="129" t="s">
        <v>231</v>
      </c>
      <c r="E387" s="129">
        <v>3</v>
      </c>
      <c r="F387" s="129">
        <v>2145</v>
      </c>
      <c r="G387" s="129">
        <f t="shared" si="11"/>
        <v>6435</v>
      </c>
      <c r="I387" s="130" t="e">
        <f t="shared" si="10"/>
        <v>#REF!</v>
      </c>
    </row>
    <row r="388" spans="3:9" x14ac:dyDescent="0.2">
      <c r="C388" s="131">
        <v>46114</v>
      </c>
      <c r="D388" s="129" t="s">
        <v>279</v>
      </c>
      <c r="E388" s="129">
        <v>1</v>
      </c>
      <c r="G388" s="129">
        <f t="shared" si="11"/>
        <v>0</v>
      </c>
      <c r="H388" s="129">
        <v>3850</v>
      </c>
      <c r="I388" s="130" t="e">
        <f t="shared" ref="I388:I437" si="12">G388-H388+I387</f>
        <v>#REF!</v>
      </c>
    </row>
    <row r="389" spans="3:9" x14ac:dyDescent="0.2">
      <c r="C389" s="131">
        <v>46117</v>
      </c>
      <c r="D389" s="129" t="s">
        <v>225</v>
      </c>
      <c r="E389" s="129">
        <v>3</v>
      </c>
      <c r="F389" s="129">
        <v>605</v>
      </c>
      <c r="G389" s="129">
        <f t="shared" si="11"/>
        <v>1815</v>
      </c>
      <c r="I389" s="130" t="e">
        <f t="shared" si="12"/>
        <v>#REF!</v>
      </c>
    </row>
    <row r="390" spans="3:9" x14ac:dyDescent="0.2">
      <c r="D390" s="129" t="s">
        <v>172</v>
      </c>
      <c r="E390" s="129">
        <v>5</v>
      </c>
      <c r="F390" s="129">
        <v>187</v>
      </c>
      <c r="G390" s="129">
        <f t="shared" si="11"/>
        <v>935</v>
      </c>
      <c r="I390" s="130" t="e">
        <f t="shared" si="12"/>
        <v>#REF!</v>
      </c>
    </row>
    <row r="391" spans="3:9" x14ac:dyDescent="0.2">
      <c r="C391" s="131">
        <v>46118</v>
      </c>
      <c r="D391" s="129" t="s">
        <v>173</v>
      </c>
      <c r="E391" s="129">
        <v>1</v>
      </c>
      <c r="F391" s="129">
        <v>3025</v>
      </c>
      <c r="G391" s="129">
        <f t="shared" si="11"/>
        <v>3025</v>
      </c>
      <c r="I391" s="130" t="e">
        <f t="shared" si="12"/>
        <v>#REF!</v>
      </c>
    </row>
    <row r="392" spans="3:9" x14ac:dyDescent="0.2">
      <c r="D392" s="129" t="s">
        <v>172</v>
      </c>
      <c r="E392" s="129">
        <v>6</v>
      </c>
      <c r="F392" s="129">
        <v>187</v>
      </c>
      <c r="G392" s="129">
        <f t="shared" si="11"/>
        <v>1122</v>
      </c>
      <c r="I392" s="130" t="e">
        <f t="shared" si="12"/>
        <v>#REF!</v>
      </c>
    </row>
    <row r="393" spans="3:9" x14ac:dyDescent="0.2">
      <c r="C393" s="131">
        <v>46119</v>
      </c>
      <c r="D393" s="129" t="s">
        <v>172</v>
      </c>
      <c r="E393" s="129">
        <v>6</v>
      </c>
      <c r="F393" s="129">
        <v>187</v>
      </c>
      <c r="G393" s="129">
        <f t="shared" si="11"/>
        <v>1122</v>
      </c>
      <c r="I393" s="130" t="e">
        <f t="shared" si="12"/>
        <v>#REF!</v>
      </c>
    </row>
    <row r="394" spans="3:9" x14ac:dyDescent="0.2">
      <c r="D394" s="129" t="s">
        <v>280</v>
      </c>
      <c r="E394" s="129">
        <v>1</v>
      </c>
      <c r="G394" s="129">
        <f t="shared" si="11"/>
        <v>0</v>
      </c>
      <c r="I394" s="130" t="e">
        <f t="shared" si="12"/>
        <v>#REF!</v>
      </c>
    </row>
    <row r="395" spans="3:9" x14ac:dyDescent="0.2">
      <c r="D395" s="129" t="s">
        <v>189</v>
      </c>
      <c r="E395" s="129">
        <v>1</v>
      </c>
      <c r="F395" s="129">
        <v>34.1</v>
      </c>
      <c r="G395" s="129">
        <f t="shared" si="11"/>
        <v>34.1</v>
      </c>
      <c r="I395" s="130" t="e">
        <f t="shared" si="12"/>
        <v>#REF!</v>
      </c>
    </row>
    <row r="396" spans="3:9" x14ac:dyDescent="0.2">
      <c r="C396" s="131">
        <v>46120</v>
      </c>
      <c r="D396" s="129" t="s">
        <v>222</v>
      </c>
      <c r="E396" s="129">
        <v>1</v>
      </c>
      <c r="F396" s="129">
        <v>1485</v>
      </c>
      <c r="G396" s="129">
        <f t="shared" si="11"/>
        <v>1485</v>
      </c>
      <c r="I396" s="130" t="e">
        <f t="shared" si="12"/>
        <v>#REF!</v>
      </c>
    </row>
    <row r="397" spans="3:9" x14ac:dyDescent="0.2">
      <c r="D397" s="129" t="s">
        <v>249</v>
      </c>
      <c r="E397" s="129">
        <v>20</v>
      </c>
      <c r="F397" s="129">
        <v>53.9</v>
      </c>
      <c r="G397" s="129">
        <f t="shared" si="11"/>
        <v>1078</v>
      </c>
      <c r="I397" s="130" t="e">
        <f t="shared" si="12"/>
        <v>#REF!</v>
      </c>
    </row>
    <row r="398" spans="3:9" x14ac:dyDescent="0.2">
      <c r="D398" s="129" t="s">
        <v>281</v>
      </c>
      <c r="E398" s="129">
        <v>1</v>
      </c>
      <c r="F398" s="129">
        <v>2640</v>
      </c>
      <c r="G398" s="129">
        <f t="shared" si="11"/>
        <v>2640</v>
      </c>
      <c r="I398" s="130" t="e">
        <f t="shared" si="12"/>
        <v>#REF!</v>
      </c>
    </row>
    <row r="399" spans="3:9" x14ac:dyDescent="0.2">
      <c r="D399" s="129" t="s">
        <v>239</v>
      </c>
      <c r="E399" s="129">
        <v>5</v>
      </c>
      <c r="F399" s="130">
        <v>825</v>
      </c>
      <c r="G399" s="129">
        <f t="shared" si="11"/>
        <v>4125</v>
      </c>
      <c r="I399" s="130" t="e">
        <f t="shared" si="12"/>
        <v>#REF!</v>
      </c>
    </row>
    <row r="400" spans="3:9" x14ac:dyDescent="0.2">
      <c r="C400" s="131">
        <v>46121</v>
      </c>
      <c r="D400" s="129" t="s">
        <v>282</v>
      </c>
      <c r="E400" s="129">
        <v>13</v>
      </c>
      <c r="G400" s="129">
        <f t="shared" si="11"/>
        <v>0</v>
      </c>
      <c r="I400" s="130" t="e">
        <f t="shared" si="12"/>
        <v>#REF!</v>
      </c>
    </row>
    <row r="401" spans="3:9" x14ac:dyDescent="0.2">
      <c r="D401" s="129" t="s">
        <v>253</v>
      </c>
      <c r="E401" s="129">
        <v>1</v>
      </c>
      <c r="F401" s="129">
        <v>440</v>
      </c>
      <c r="G401" s="129">
        <f t="shared" si="11"/>
        <v>440</v>
      </c>
      <c r="I401" s="130" t="e">
        <f t="shared" si="12"/>
        <v>#REF!</v>
      </c>
    </row>
    <row r="402" spans="3:9" x14ac:dyDescent="0.2">
      <c r="C402" s="131">
        <v>46126</v>
      </c>
      <c r="D402" s="129" t="s">
        <v>177</v>
      </c>
      <c r="E402" s="129">
        <v>10</v>
      </c>
      <c r="G402" s="129">
        <f t="shared" si="11"/>
        <v>0</v>
      </c>
      <c r="I402" s="130" t="e">
        <f t="shared" si="12"/>
        <v>#REF!</v>
      </c>
    </row>
    <row r="403" spans="3:9" x14ac:dyDescent="0.2">
      <c r="C403" s="131">
        <v>46141</v>
      </c>
      <c r="D403" s="129" t="s">
        <v>176</v>
      </c>
      <c r="E403" s="129">
        <v>1</v>
      </c>
      <c r="F403" s="129">
        <v>2145</v>
      </c>
      <c r="G403" s="129">
        <f t="shared" si="11"/>
        <v>2145</v>
      </c>
      <c r="I403" s="130" t="e">
        <f t="shared" si="12"/>
        <v>#REF!</v>
      </c>
    </row>
    <row r="404" spans="3:9" x14ac:dyDescent="0.2">
      <c r="G404" s="129">
        <f t="shared" si="11"/>
        <v>0</v>
      </c>
      <c r="I404" s="130" t="e">
        <f t="shared" si="12"/>
        <v>#REF!</v>
      </c>
    </row>
    <row r="405" spans="3:9" x14ac:dyDescent="0.2">
      <c r="G405" s="129">
        <f t="shared" si="11"/>
        <v>0</v>
      </c>
      <c r="I405" s="130" t="e">
        <f t="shared" si="12"/>
        <v>#REF!</v>
      </c>
    </row>
    <row r="406" spans="3:9" x14ac:dyDescent="0.2">
      <c r="G406" s="129">
        <f t="shared" si="11"/>
        <v>0</v>
      </c>
      <c r="I406" s="130" t="e">
        <f t="shared" si="12"/>
        <v>#REF!</v>
      </c>
    </row>
    <row r="407" spans="3:9" x14ac:dyDescent="0.2">
      <c r="G407" s="129">
        <f t="shared" si="11"/>
        <v>0</v>
      </c>
      <c r="I407" s="130" t="e">
        <f t="shared" si="12"/>
        <v>#REF!</v>
      </c>
    </row>
    <row r="408" spans="3:9" x14ac:dyDescent="0.2">
      <c r="G408" s="129">
        <f t="shared" si="11"/>
        <v>0</v>
      </c>
      <c r="I408" s="130" t="e">
        <f t="shared" si="12"/>
        <v>#REF!</v>
      </c>
    </row>
    <row r="409" spans="3:9" x14ac:dyDescent="0.2">
      <c r="G409" s="129">
        <f t="shared" si="11"/>
        <v>0</v>
      </c>
      <c r="I409" s="130" t="e">
        <f t="shared" si="12"/>
        <v>#REF!</v>
      </c>
    </row>
    <row r="410" spans="3:9" x14ac:dyDescent="0.2">
      <c r="G410" s="129">
        <f t="shared" si="11"/>
        <v>0</v>
      </c>
      <c r="I410" s="130" t="e">
        <f t="shared" si="12"/>
        <v>#REF!</v>
      </c>
    </row>
    <row r="411" spans="3:9" x14ac:dyDescent="0.2">
      <c r="G411" s="129">
        <f t="shared" si="11"/>
        <v>0</v>
      </c>
      <c r="I411" s="130" t="e">
        <f t="shared" si="12"/>
        <v>#REF!</v>
      </c>
    </row>
    <row r="412" spans="3:9" x14ac:dyDescent="0.2">
      <c r="G412" s="129">
        <f t="shared" si="11"/>
        <v>0</v>
      </c>
      <c r="I412" s="130" t="e">
        <f t="shared" si="12"/>
        <v>#REF!</v>
      </c>
    </row>
    <row r="413" spans="3:9" x14ac:dyDescent="0.2">
      <c r="G413" s="129">
        <f t="shared" si="11"/>
        <v>0</v>
      </c>
      <c r="I413" s="130" t="e">
        <f t="shared" si="12"/>
        <v>#REF!</v>
      </c>
    </row>
    <row r="414" spans="3:9" x14ac:dyDescent="0.2">
      <c r="G414" s="129">
        <f t="shared" si="11"/>
        <v>0</v>
      </c>
      <c r="I414" s="130" t="e">
        <f t="shared" si="12"/>
        <v>#REF!</v>
      </c>
    </row>
    <row r="415" spans="3:9" x14ac:dyDescent="0.2">
      <c r="G415" s="129">
        <f t="shared" si="11"/>
        <v>0</v>
      </c>
      <c r="I415" s="130" t="e">
        <f t="shared" si="12"/>
        <v>#REF!</v>
      </c>
    </row>
    <row r="416" spans="3:9" x14ac:dyDescent="0.2">
      <c r="G416" s="129">
        <f t="shared" si="11"/>
        <v>0</v>
      </c>
      <c r="I416" s="130" t="e">
        <f t="shared" si="12"/>
        <v>#REF!</v>
      </c>
    </row>
    <row r="417" spans="7:9" x14ac:dyDescent="0.2">
      <c r="G417" s="129">
        <f t="shared" si="11"/>
        <v>0</v>
      </c>
      <c r="I417" s="130" t="e">
        <f t="shared" si="12"/>
        <v>#REF!</v>
      </c>
    </row>
    <row r="418" spans="7:9" x14ac:dyDescent="0.2">
      <c r="G418" s="129">
        <f t="shared" si="11"/>
        <v>0</v>
      </c>
      <c r="I418" s="130" t="e">
        <f t="shared" si="12"/>
        <v>#REF!</v>
      </c>
    </row>
    <row r="419" spans="7:9" x14ac:dyDescent="0.2">
      <c r="G419" s="129">
        <f t="shared" si="11"/>
        <v>0</v>
      </c>
      <c r="I419" s="130" t="e">
        <f t="shared" si="12"/>
        <v>#REF!</v>
      </c>
    </row>
    <row r="420" spans="7:9" x14ac:dyDescent="0.2">
      <c r="G420" s="129">
        <f t="shared" si="11"/>
        <v>0</v>
      </c>
      <c r="I420" s="130" t="e">
        <f t="shared" si="12"/>
        <v>#REF!</v>
      </c>
    </row>
    <row r="421" spans="7:9" x14ac:dyDescent="0.2">
      <c r="G421" s="129">
        <f t="shared" si="11"/>
        <v>0</v>
      </c>
      <c r="I421" s="130" t="e">
        <f t="shared" si="12"/>
        <v>#REF!</v>
      </c>
    </row>
    <row r="422" spans="7:9" x14ac:dyDescent="0.2">
      <c r="G422" s="129">
        <f t="shared" si="11"/>
        <v>0</v>
      </c>
      <c r="I422" s="130" t="e">
        <f t="shared" si="12"/>
        <v>#REF!</v>
      </c>
    </row>
    <row r="423" spans="7:9" x14ac:dyDescent="0.2">
      <c r="G423" s="129">
        <f t="shared" si="11"/>
        <v>0</v>
      </c>
      <c r="I423" s="130" t="e">
        <f t="shared" si="12"/>
        <v>#REF!</v>
      </c>
    </row>
    <row r="424" spans="7:9" x14ac:dyDescent="0.2">
      <c r="G424" s="129">
        <f t="shared" si="11"/>
        <v>0</v>
      </c>
      <c r="I424" s="130" t="e">
        <f t="shared" si="12"/>
        <v>#REF!</v>
      </c>
    </row>
    <row r="425" spans="7:9" x14ac:dyDescent="0.2">
      <c r="G425" s="129">
        <f t="shared" si="11"/>
        <v>0</v>
      </c>
      <c r="I425" s="130" t="e">
        <f t="shared" si="12"/>
        <v>#REF!</v>
      </c>
    </row>
    <row r="426" spans="7:9" x14ac:dyDescent="0.2">
      <c r="G426" s="129">
        <f t="shared" si="11"/>
        <v>0</v>
      </c>
      <c r="I426" s="130" t="e">
        <f t="shared" si="12"/>
        <v>#REF!</v>
      </c>
    </row>
    <row r="427" spans="7:9" x14ac:dyDescent="0.2">
      <c r="G427" s="129">
        <f t="shared" si="11"/>
        <v>0</v>
      </c>
      <c r="I427" s="130" t="e">
        <f t="shared" si="12"/>
        <v>#REF!</v>
      </c>
    </row>
    <row r="428" spans="7:9" x14ac:dyDescent="0.2">
      <c r="G428" s="129">
        <f t="shared" si="11"/>
        <v>0</v>
      </c>
      <c r="I428" s="130" t="e">
        <f t="shared" si="12"/>
        <v>#REF!</v>
      </c>
    </row>
    <row r="429" spans="7:9" x14ac:dyDescent="0.2">
      <c r="G429" s="129">
        <f t="shared" si="11"/>
        <v>0</v>
      </c>
      <c r="I429" s="130" t="e">
        <f t="shared" si="12"/>
        <v>#REF!</v>
      </c>
    </row>
    <row r="430" spans="7:9" x14ac:dyDescent="0.2">
      <c r="G430" s="129">
        <f t="shared" si="11"/>
        <v>0</v>
      </c>
      <c r="I430" s="130" t="e">
        <f t="shared" si="12"/>
        <v>#REF!</v>
      </c>
    </row>
    <row r="431" spans="7:9" x14ac:dyDescent="0.2">
      <c r="G431" s="129">
        <f t="shared" si="11"/>
        <v>0</v>
      </c>
      <c r="I431" s="130" t="e">
        <f t="shared" si="12"/>
        <v>#REF!</v>
      </c>
    </row>
    <row r="432" spans="7:9" x14ac:dyDescent="0.2">
      <c r="G432" s="129">
        <f t="shared" si="11"/>
        <v>0</v>
      </c>
      <c r="I432" s="130" t="e">
        <f t="shared" si="12"/>
        <v>#REF!</v>
      </c>
    </row>
    <row r="433" spans="7:9" x14ac:dyDescent="0.2">
      <c r="G433" s="129">
        <f t="shared" si="11"/>
        <v>0</v>
      </c>
      <c r="I433" s="130" t="e">
        <f t="shared" si="12"/>
        <v>#REF!</v>
      </c>
    </row>
    <row r="434" spans="7:9" x14ac:dyDescent="0.2">
      <c r="G434" s="129">
        <f t="shared" si="11"/>
        <v>0</v>
      </c>
      <c r="I434" s="130" t="e">
        <f t="shared" si="12"/>
        <v>#REF!</v>
      </c>
    </row>
    <row r="435" spans="7:9" x14ac:dyDescent="0.2">
      <c r="G435" s="129">
        <f t="shared" si="11"/>
        <v>0</v>
      </c>
      <c r="I435" s="130" t="e">
        <f t="shared" si="12"/>
        <v>#REF!</v>
      </c>
    </row>
    <row r="436" spans="7:9" x14ac:dyDescent="0.2">
      <c r="G436" s="129">
        <f t="shared" si="11"/>
        <v>0</v>
      </c>
      <c r="I436" s="130" t="e">
        <f t="shared" si="12"/>
        <v>#REF!</v>
      </c>
    </row>
    <row r="437" spans="7:9" x14ac:dyDescent="0.2">
      <c r="G437" s="129">
        <f t="shared" si="11"/>
        <v>0</v>
      </c>
      <c r="I437" s="130" t="e">
        <f t="shared" si="12"/>
        <v>#REF!</v>
      </c>
    </row>
    <row r="438" spans="7:9" x14ac:dyDescent="0.2">
      <c r="G438" s="129">
        <f t="shared" si="11"/>
        <v>0</v>
      </c>
    </row>
    <row r="439" spans="7:9" x14ac:dyDescent="0.2">
      <c r="G439" s="129">
        <f t="shared" ref="G439:G441" si="13">E439*F439</f>
        <v>0</v>
      </c>
    </row>
    <row r="440" spans="7:9" x14ac:dyDescent="0.2">
      <c r="G440" s="129">
        <f t="shared" si="13"/>
        <v>0</v>
      </c>
    </row>
    <row r="441" spans="7:9" x14ac:dyDescent="0.2">
      <c r="G441" s="129">
        <f t="shared" si="13"/>
        <v>0</v>
      </c>
    </row>
  </sheetData>
  <autoFilter ref="C2:I441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E2:L40"/>
  <sheetViews>
    <sheetView rightToLeft="1" workbookViewId="0">
      <selection activeCell="F3" sqref="F3"/>
    </sheetView>
  </sheetViews>
  <sheetFormatPr defaultRowHeight="12.75" x14ac:dyDescent="0.2"/>
  <cols>
    <col min="5" max="5" width="15.7109375" customWidth="1"/>
    <col min="6" max="6" width="36" customWidth="1"/>
    <col min="9" max="9" width="13.7109375" bestFit="1" customWidth="1"/>
  </cols>
  <sheetData>
    <row r="2" spans="5:12" ht="13.5" thickBot="1" x14ac:dyDescent="0.25">
      <c r="F2" s="114">
        <f>SUM(I4:I50)</f>
        <v>152700</v>
      </c>
    </row>
    <row r="3" spans="5:12" ht="23.25" x14ac:dyDescent="0.35">
      <c r="E3" s="109" t="s">
        <v>283</v>
      </c>
      <c r="F3" s="110" t="s">
        <v>504</v>
      </c>
      <c r="G3" s="110" t="s">
        <v>285</v>
      </c>
      <c r="H3" s="110" t="s">
        <v>505</v>
      </c>
      <c r="I3" s="111" t="s">
        <v>166</v>
      </c>
      <c r="J3" s="112"/>
      <c r="K3" s="112"/>
      <c r="L3" s="113"/>
    </row>
    <row r="4" spans="5:12" ht="23.25" x14ac:dyDescent="0.35">
      <c r="E4" s="97"/>
      <c r="F4" s="100" t="s">
        <v>566</v>
      </c>
      <c r="G4" s="25"/>
      <c r="H4" s="25"/>
      <c r="I4" s="95">
        <v>10000</v>
      </c>
      <c r="J4" s="101"/>
      <c r="K4" s="101"/>
      <c r="L4" s="102"/>
    </row>
    <row r="5" spans="5:12" ht="23.25" x14ac:dyDescent="0.35">
      <c r="E5" s="97"/>
      <c r="F5" s="100" t="s">
        <v>566</v>
      </c>
      <c r="G5" s="25"/>
      <c r="H5" s="25"/>
      <c r="I5" s="95">
        <v>200</v>
      </c>
      <c r="J5" s="101"/>
      <c r="K5" s="101"/>
      <c r="L5" s="102"/>
    </row>
    <row r="6" spans="5:12" ht="23.25" x14ac:dyDescent="0.35">
      <c r="E6" s="97"/>
      <c r="F6" s="100" t="s">
        <v>566</v>
      </c>
      <c r="G6" s="25"/>
      <c r="H6" s="25"/>
      <c r="I6" s="95">
        <v>1000</v>
      </c>
      <c r="J6" s="101"/>
      <c r="K6" s="101"/>
      <c r="L6" s="102"/>
    </row>
    <row r="7" spans="5:12" ht="23.25" x14ac:dyDescent="0.35">
      <c r="E7" s="97"/>
      <c r="F7" s="100" t="s">
        <v>566</v>
      </c>
      <c r="G7" s="25"/>
      <c r="H7" s="25"/>
      <c r="I7" s="95">
        <v>2000</v>
      </c>
      <c r="J7" s="101"/>
      <c r="K7" s="101"/>
      <c r="L7" s="102"/>
    </row>
    <row r="8" spans="5:12" ht="23.25" x14ac:dyDescent="0.35">
      <c r="E8" s="97"/>
      <c r="F8" s="100" t="s">
        <v>566</v>
      </c>
      <c r="G8" s="25"/>
      <c r="H8" s="25"/>
      <c r="I8" s="95">
        <v>5000</v>
      </c>
      <c r="J8" s="101"/>
      <c r="K8" s="101"/>
      <c r="L8" s="102"/>
    </row>
    <row r="9" spans="5:12" ht="23.25" x14ac:dyDescent="0.35">
      <c r="E9" s="97"/>
      <c r="F9" s="100" t="s">
        <v>566</v>
      </c>
      <c r="G9" s="25"/>
      <c r="H9" s="25"/>
      <c r="I9" s="95">
        <v>2000</v>
      </c>
      <c r="J9" s="101"/>
      <c r="K9" s="101"/>
      <c r="L9" s="102"/>
    </row>
    <row r="10" spans="5:12" ht="23.25" x14ac:dyDescent="0.35">
      <c r="E10" s="97"/>
      <c r="F10" s="100" t="s">
        <v>566</v>
      </c>
      <c r="G10" s="25"/>
      <c r="H10" s="25"/>
      <c r="I10" s="95">
        <v>2000</v>
      </c>
      <c r="J10" s="101"/>
      <c r="K10" s="101"/>
      <c r="L10" s="102"/>
    </row>
    <row r="11" spans="5:12" ht="23.25" x14ac:dyDescent="0.35">
      <c r="E11" s="97"/>
      <c r="F11" s="100" t="s">
        <v>566</v>
      </c>
      <c r="G11" s="25"/>
      <c r="H11" s="25"/>
      <c r="I11" s="95">
        <v>10000</v>
      </c>
      <c r="J11" s="101"/>
      <c r="K11" s="101"/>
      <c r="L11" s="102"/>
    </row>
    <row r="12" spans="5:12" ht="23.25" x14ac:dyDescent="0.35">
      <c r="E12" s="97"/>
      <c r="F12" s="100" t="s">
        <v>566</v>
      </c>
      <c r="G12" s="25"/>
      <c r="H12" s="25"/>
      <c r="I12" s="95">
        <v>15000</v>
      </c>
      <c r="J12" s="101"/>
      <c r="K12" s="101"/>
      <c r="L12" s="102"/>
    </row>
    <row r="13" spans="5:12" ht="23.25" x14ac:dyDescent="0.35">
      <c r="E13" s="97"/>
      <c r="F13" s="100" t="s">
        <v>584</v>
      </c>
      <c r="G13" s="25"/>
      <c r="H13" s="25"/>
      <c r="I13" s="95">
        <v>1500</v>
      </c>
      <c r="J13" s="101"/>
      <c r="K13" s="101"/>
      <c r="L13" s="102"/>
    </row>
    <row r="14" spans="5:12" ht="23.25" x14ac:dyDescent="0.35">
      <c r="E14" s="97"/>
      <c r="F14" s="100" t="s">
        <v>566</v>
      </c>
      <c r="G14" s="25"/>
      <c r="H14" s="25"/>
      <c r="I14" s="95">
        <v>1000</v>
      </c>
      <c r="J14" s="101"/>
      <c r="K14" s="101"/>
      <c r="L14" s="102"/>
    </row>
    <row r="15" spans="5:12" ht="23.25" x14ac:dyDescent="0.35">
      <c r="E15" s="97"/>
      <c r="F15" s="100" t="s">
        <v>566</v>
      </c>
      <c r="G15" s="25"/>
      <c r="H15" s="25"/>
      <c r="I15" s="95">
        <v>1500</v>
      </c>
      <c r="J15" s="101"/>
      <c r="K15" s="101"/>
      <c r="L15" s="102"/>
    </row>
    <row r="16" spans="5:12" ht="23.25" x14ac:dyDescent="0.35">
      <c r="E16" s="97"/>
      <c r="F16" s="100" t="s">
        <v>585</v>
      </c>
      <c r="G16" s="25"/>
      <c r="H16" s="25"/>
      <c r="I16" s="95">
        <v>5000</v>
      </c>
      <c r="J16" s="101"/>
      <c r="K16" s="101"/>
      <c r="L16" s="102"/>
    </row>
    <row r="17" spans="5:12" ht="23.25" x14ac:dyDescent="0.35">
      <c r="E17" s="97"/>
      <c r="F17" s="100" t="s">
        <v>586</v>
      </c>
      <c r="G17" s="25"/>
      <c r="H17" s="25"/>
      <c r="I17" s="95">
        <v>1000</v>
      </c>
      <c r="J17" s="101"/>
      <c r="K17" s="101"/>
      <c r="L17" s="102"/>
    </row>
    <row r="18" spans="5:12" ht="23.25" x14ac:dyDescent="0.35">
      <c r="E18" s="97"/>
      <c r="F18" s="100" t="s">
        <v>587</v>
      </c>
      <c r="G18" s="25"/>
      <c r="H18" s="25"/>
      <c r="I18" s="95">
        <v>12000</v>
      </c>
      <c r="J18" s="101"/>
      <c r="K18" s="101"/>
      <c r="L18" s="102"/>
    </row>
    <row r="19" spans="5:12" ht="23.25" x14ac:dyDescent="0.35">
      <c r="E19" s="97"/>
      <c r="F19" s="100" t="s">
        <v>566</v>
      </c>
      <c r="G19" s="25"/>
      <c r="H19" s="25"/>
      <c r="I19" s="95">
        <v>3000</v>
      </c>
      <c r="J19" s="101"/>
      <c r="K19" s="101"/>
      <c r="L19" s="102"/>
    </row>
    <row r="20" spans="5:12" ht="23.25" x14ac:dyDescent="0.35">
      <c r="E20" s="97"/>
      <c r="F20" s="100" t="s">
        <v>566</v>
      </c>
      <c r="G20" s="25"/>
      <c r="H20" s="25"/>
      <c r="I20" s="95">
        <v>35000</v>
      </c>
      <c r="J20" s="101"/>
      <c r="K20" s="101"/>
      <c r="L20" s="102"/>
    </row>
    <row r="21" spans="5:12" ht="23.25" x14ac:dyDescent="0.35">
      <c r="E21" s="97"/>
      <c r="F21" s="100" t="s">
        <v>566</v>
      </c>
      <c r="G21" s="25"/>
      <c r="H21" s="25"/>
      <c r="I21" s="95">
        <v>2000</v>
      </c>
      <c r="J21" s="101"/>
      <c r="K21" s="101"/>
      <c r="L21" s="102"/>
    </row>
    <row r="22" spans="5:12" ht="23.25" x14ac:dyDescent="0.35">
      <c r="E22" s="97"/>
      <c r="F22" s="100" t="s">
        <v>587</v>
      </c>
      <c r="G22" s="25"/>
      <c r="H22" s="25"/>
      <c r="I22" s="95">
        <v>5000</v>
      </c>
      <c r="J22" s="101"/>
      <c r="K22" s="101"/>
      <c r="L22" s="102"/>
    </row>
    <row r="23" spans="5:12" ht="23.25" x14ac:dyDescent="0.35">
      <c r="E23" s="97"/>
      <c r="F23" s="100" t="s">
        <v>566</v>
      </c>
      <c r="G23" s="25"/>
      <c r="H23" s="25"/>
      <c r="I23" s="95">
        <v>1000</v>
      </c>
      <c r="J23" s="101"/>
      <c r="K23" s="101"/>
      <c r="L23" s="102"/>
    </row>
    <row r="24" spans="5:12" ht="23.25" x14ac:dyDescent="0.35">
      <c r="E24" s="97"/>
      <c r="F24" s="100" t="s">
        <v>566</v>
      </c>
      <c r="G24" s="25"/>
      <c r="H24" s="25"/>
      <c r="I24" s="95">
        <v>2000</v>
      </c>
      <c r="J24" s="101"/>
      <c r="K24" s="101"/>
      <c r="L24" s="102"/>
    </row>
    <row r="25" spans="5:12" ht="23.25" x14ac:dyDescent="0.35">
      <c r="E25" s="97"/>
      <c r="F25" s="100" t="s">
        <v>587</v>
      </c>
      <c r="G25" s="25"/>
      <c r="H25" s="25"/>
      <c r="I25" s="95">
        <v>500</v>
      </c>
      <c r="J25" s="101"/>
      <c r="K25" s="101"/>
      <c r="L25" s="102"/>
    </row>
    <row r="26" spans="5:12" ht="23.25" x14ac:dyDescent="0.35">
      <c r="E26" s="97"/>
      <c r="F26" s="100" t="s">
        <v>588</v>
      </c>
      <c r="G26" s="25"/>
      <c r="H26" s="25"/>
      <c r="I26" s="95">
        <v>30000</v>
      </c>
      <c r="J26" s="101"/>
      <c r="K26" s="101"/>
      <c r="L26" s="102"/>
    </row>
    <row r="27" spans="5:12" ht="23.25" x14ac:dyDescent="0.35">
      <c r="E27" s="97"/>
      <c r="F27" s="100" t="s">
        <v>566</v>
      </c>
      <c r="G27" s="25"/>
      <c r="H27" s="25"/>
      <c r="I27" s="95">
        <v>5000</v>
      </c>
      <c r="J27" s="101"/>
      <c r="K27" s="101"/>
      <c r="L27" s="102"/>
    </row>
    <row r="28" spans="5:12" ht="23.25" x14ac:dyDescent="0.35">
      <c r="E28" s="98"/>
      <c r="F28" s="96"/>
      <c r="G28" s="25"/>
      <c r="H28" s="25"/>
      <c r="I28" s="103"/>
      <c r="J28" s="101"/>
      <c r="K28" s="101"/>
      <c r="L28" s="102"/>
    </row>
    <row r="29" spans="5:12" ht="23.25" x14ac:dyDescent="0.35">
      <c r="E29" s="98"/>
      <c r="F29" s="96"/>
      <c r="G29" s="25"/>
      <c r="H29" s="25"/>
      <c r="I29" s="103"/>
      <c r="J29" s="101"/>
      <c r="K29" s="101"/>
      <c r="L29" s="102"/>
    </row>
    <row r="30" spans="5:12" ht="23.25" x14ac:dyDescent="0.35">
      <c r="E30" s="98"/>
      <c r="F30" s="96"/>
      <c r="G30" s="25"/>
      <c r="H30" s="25"/>
      <c r="I30" s="103"/>
      <c r="J30" s="101"/>
      <c r="K30" s="101"/>
      <c r="L30" s="102"/>
    </row>
    <row r="31" spans="5:12" ht="23.25" x14ac:dyDescent="0.35">
      <c r="E31" s="98"/>
      <c r="F31" s="96"/>
      <c r="G31" s="25"/>
      <c r="H31" s="25"/>
      <c r="I31" s="103"/>
      <c r="J31" s="101"/>
      <c r="K31" s="101"/>
      <c r="L31" s="102"/>
    </row>
    <row r="32" spans="5:12" ht="23.25" x14ac:dyDescent="0.35">
      <c r="E32" s="98"/>
      <c r="F32" s="96"/>
      <c r="G32" s="25"/>
      <c r="H32" s="25"/>
      <c r="I32" s="103"/>
      <c r="J32" s="101"/>
      <c r="K32" s="101"/>
      <c r="L32" s="102"/>
    </row>
    <row r="33" spans="5:12" ht="23.25" x14ac:dyDescent="0.35">
      <c r="E33" s="98"/>
      <c r="F33" s="96"/>
      <c r="G33" s="25"/>
      <c r="H33" s="25"/>
      <c r="I33" s="103"/>
      <c r="J33" s="101"/>
      <c r="K33" s="101"/>
      <c r="L33" s="102"/>
    </row>
    <row r="34" spans="5:12" ht="23.25" x14ac:dyDescent="0.35">
      <c r="E34" s="98"/>
      <c r="F34" s="96"/>
      <c r="G34" s="25"/>
      <c r="H34" s="25"/>
      <c r="I34" s="103"/>
      <c r="J34" s="101"/>
      <c r="K34" s="101"/>
      <c r="L34" s="102"/>
    </row>
    <row r="35" spans="5:12" ht="23.25" x14ac:dyDescent="0.35">
      <c r="E35" s="98"/>
      <c r="F35" s="96"/>
      <c r="G35" s="25"/>
      <c r="H35" s="25"/>
      <c r="I35" s="103"/>
      <c r="J35" s="101"/>
      <c r="K35" s="101"/>
      <c r="L35" s="102"/>
    </row>
    <row r="36" spans="5:12" ht="23.25" x14ac:dyDescent="0.35">
      <c r="E36" s="98"/>
      <c r="F36" s="96"/>
      <c r="G36" s="25"/>
      <c r="H36" s="25"/>
      <c r="I36" s="103"/>
      <c r="J36" s="101"/>
      <c r="K36" s="101"/>
      <c r="L36" s="102"/>
    </row>
    <row r="37" spans="5:12" ht="23.25" x14ac:dyDescent="0.35">
      <c r="E37" s="98"/>
      <c r="F37" s="96"/>
      <c r="G37" s="25"/>
      <c r="H37" s="25"/>
      <c r="I37" s="103"/>
      <c r="J37" s="101"/>
      <c r="K37" s="101"/>
      <c r="L37" s="102"/>
    </row>
    <row r="38" spans="5:12" ht="24" thickBot="1" x14ac:dyDescent="0.4">
      <c r="E38" s="99"/>
      <c r="F38" s="104"/>
      <c r="G38" s="105"/>
      <c r="H38" s="105"/>
      <c r="I38" s="106"/>
      <c r="J38" s="107"/>
      <c r="K38" s="107"/>
      <c r="L38" s="108"/>
    </row>
    <row r="39" spans="5:12" ht="23.25" x14ac:dyDescent="0.35">
      <c r="E39" s="82"/>
      <c r="F39" s="82"/>
      <c r="G39" s="83"/>
      <c r="H39" s="83"/>
      <c r="I39" s="84"/>
      <c r="J39" s="85"/>
      <c r="K39" s="85"/>
      <c r="L39" s="85"/>
    </row>
    <row r="40" spans="5:12" ht="23.25" x14ac:dyDescent="0.35">
      <c r="E40" s="74"/>
      <c r="F40" s="74"/>
      <c r="G40" s="72"/>
      <c r="H40" s="72"/>
      <c r="I40" s="79"/>
      <c r="J40" s="78"/>
      <c r="K40" s="78"/>
      <c r="L40" s="78"/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4:D25"/>
  <sheetViews>
    <sheetView rightToLeft="1" tabSelected="1" topLeftCell="A7" workbookViewId="0">
      <selection activeCell="G8" sqref="G8"/>
    </sheetView>
  </sheetViews>
  <sheetFormatPr defaultRowHeight="18" x14ac:dyDescent="0.25"/>
  <cols>
    <col min="1" max="2" width="9.140625" style="19"/>
    <col min="3" max="3" width="29.42578125" style="19" customWidth="1"/>
    <col min="4" max="4" width="32.28515625" style="126" customWidth="1"/>
    <col min="5" max="16384" width="9.140625" style="19"/>
  </cols>
  <sheetData>
    <row r="4" spans="3:4" x14ac:dyDescent="0.25">
      <c r="C4" s="18" t="s">
        <v>291</v>
      </c>
      <c r="D4" s="122" t="s">
        <v>292</v>
      </c>
    </row>
    <row r="5" spans="3:4" x14ac:dyDescent="0.25">
      <c r="C5" s="18" t="s">
        <v>293</v>
      </c>
      <c r="D5" s="122"/>
    </row>
    <row r="6" spans="3:4" x14ac:dyDescent="0.25">
      <c r="C6" s="20"/>
      <c r="D6" s="23"/>
    </row>
    <row r="7" spans="3:4" ht="24.75" customHeight="1" x14ac:dyDescent="0.25">
      <c r="C7" s="20" t="s">
        <v>294</v>
      </c>
      <c r="D7" s="123">
        <f>'تسميد '!D1</f>
        <v>831730.12499999953</v>
      </c>
    </row>
    <row r="8" spans="3:4" ht="32.25" customHeight="1" x14ac:dyDescent="0.25">
      <c r="C8" s="20" t="s">
        <v>572</v>
      </c>
      <c r="D8" s="23">
        <f>'كهربا '!C1</f>
        <v>63354</v>
      </c>
    </row>
    <row r="9" spans="3:4" ht="33" customHeight="1" x14ac:dyDescent="0.25">
      <c r="C9" s="20" t="s">
        <v>295</v>
      </c>
      <c r="D9" s="23">
        <f>'شتله '!C3</f>
        <v>595601</v>
      </c>
    </row>
    <row r="10" spans="3:4" ht="33" customHeight="1" x14ac:dyDescent="0.25">
      <c r="C10" s="20" t="s">
        <v>296</v>
      </c>
      <c r="D10" s="23">
        <f>'ملش '!D3</f>
        <v>205306.69999999998</v>
      </c>
    </row>
    <row r="11" spans="3:4" ht="28.5" customHeight="1" x14ac:dyDescent="0.25">
      <c r="C11" s="20" t="s">
        <v>589</v>
      </c>
      <c r="D11" s="23">
        <f>'تجهيز '!D2</f>
        <v>305000</v>
      </c>
    </row>
    <row r="12" spans="3:4" ht="28.5" customHeight="1" x14ac:dyDescent="0.25">
      <c r="C12" s="20" t="s">
        <v>573</v>
      </c>
      <c r="D12" s="23">
        <f>'مقاولين '!D2</f>
        <v>919360</v>
      </c>
    </row>
    <row r="13" spans="3:4" ht="28.5" customHeight="1" x14ac:dyDescent="0.25">
      <c r="C13" s="20" t="s">
        <v>302</v>
      </c>
      <c r="D13" s="23">
        <f>'مسحوبات شخصيه '!F2</f>
        <v>152700</v>
      </c>
    </row>
    <row r="14" spans="3:4" ht="28.5" customHeight="1" x14ac:dyDescent="0.25">
      <c r="C14" s="20" t="s">
        <v>574</v>
      </c>
      <c r="D14" s="23">
        <f>' موظفين  '!E2</f>
        <v>83000</v>
      </c>
    </row>
    <row r="15" spans="3:4" ht="26.25" customHeight="1" x14ac:dyDescent="0.25">
      <c r="C15" s="20" t="s">
        <v>301</v>
      </c>
      <c r="D15" s="23">
        <f>'خدمه '!C1</f>
        <v>337750</v>
      </c>
    </row>
    <row r="16" spans="3:4" x14ac:dyDescent="0.25">
      <c r="C16" s="21" t="s">
        <v>297</v>
      </c>
      <c r="D16" s="124">
        <f>SUM(D7:D15)</f>
        <v>3493801.8249999993</v>
      </c>
    </row>
    <row r="17" spans="3:4" x14ac:dyDescent="0.25">
      <c r="C17" s="20"/>
      <c r="D17" s="23"/>
    </row>
    <row r="18" spans="3:4" ht="23.25" customHeight="1" x14ac:dyDescent="0.25">
      <c r="C18" s="20" t="s">
        <v>298</v>
      </c>
      <c r="D18" s="23">
        <f>'ايرادات '!D2</f>
        <v>4025227.5</v>
      </c>
    </row>
    <row r="19" spans="3:4" x14ac:dyDescent="0.25">
      <c r="C19" s="20"/>
      <c r="D19" s="23"/>
    </row>
    <row r="20" spans="3:4" x14ac:dyDescent="0.25">
      <c r="C20" s="20"/>
      <c r="D20" s="23"/>
    </row>
    <row r="21" spans="3:4" x14ac:dyDescent="0.25">
      <c r="C21" s="21" t="s">
        <v>299</v>
      </c>
      <c r="D21" s="124">
        <f>D18</f>
        <v>4025227.5</v>
      </c>
    </row>
    <row r="22" spans="3:4" x14ac:dyDescent="0.25">
      <c r="C22" s="20"/>
      <c r="D22" s="23"/>
    </row>
    <row r="23" spans="3:4" x14ac:dyDescent="0.25">
      <c r="C23" s="20"/>
      <c r="D23" s="23"/>
    </row>
    <row r="24" spans="3:4" x14ac:dyDescent="0.25">
      <c r="C24" s="22" t="s">
        <v>300</v>
      </c>
      <c r="D24" s="125">
        <f>D21-D16</f>
        <v>531425.67500000075</v>
      </c>
    </row>
    <row r="25" spans="3:4" x14ac:dyDescent="0.25">
      <c r="C25" s="20"/>
      <c r="D25" s="23"/>
    </row>
  </sheetData>
  <pageMargins left="0.7" right="0.7" top="0.75" bottom="0.75" header="0.3" footer="0.3"/>
  <pageSetup orientation="portrait" horizontalDpi="200" verticalDpi="200" copies="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65"/>
  <sheetViews>
    <sheetView rightToLeft="1" workbookViewId="0">
      <selection activeCell="E5" sqref="E5"/>
    </sheetView>
  </sheetViews>
  <sheetFormatPr defaultRowHeight="12.75" x14ac:dyDescent="0.2"/>
  <cols>
    <col min="2" max="2" width="16.85546875" bestFit="1" customWidth="1"/>
    <col min="3" max="3" width="34.7109375" bestFit="1" customWidth="1"/>
    <col min="5" max="5" width="13.42578125" customWidth="1"/>
    <col min="6" max="6" width="28" style="14" customWidth="1"/>
    <col min="7" max="7" width="16.28515625" customWidth="1"/>
    <col min="8" max="8" width="26.28515625" customWidth="1"/>
  </cols>
  <sheetData>
    <row r="1" spans="2:8" ht="44.25" customHeight="1" x14ac:dyDescent="0.2">
      <c r="C1" s="16">
        <f>SUM(F3:F8)</f>
        <v>63354</v>
      </c>
    </row>
    <row r="2" spans="2:8" ht="20.25" x14ac:dyDescent="0.3">
      <c r="B2" s="3" t="s">
        <v>283</v>
      </c>
      <c r="C2" s="3" t="s">
        <v>284</v>
      </c>
      <c r="D2" s="3" t="s">
        <v>285</v>
      </c>
      <c r="E2" s="3" t="s">
        <v>166</v>
      </c>
      <c r="F2" s="4" t="s">
        <v>286</v>
      </c>
      <c r="G2" s="3" t="s">
        <v>287</v>
      </c>
      <c r="H2" s="4" t="s">
        <v>288</v>
      </c>
    </row>
    <row r="3" spans="2:8" ht="20.25" x14ac:dyDescent="0.3">
      <c r="B3" s="5">
        <v>46142</v>
      </c>
      <c r="C3" s="6" t="s">
        <v>289</v>
      </c>
      <c r="D3" s="6"/>
      <c r="E3" s="6"/>
      <c r="F3" s="7">
        <v>13630</v>
      </c>
      <c r="G3" s="6"/>
      <c r="H3" s="7">
        <f>F3-G3</f>
        <v>13630</v>
      </c>
    </row>
    <row r="4" spans="2:8" ht="18" x14ac:dyDescent="0.25">
      <c r="B4" s="2" t="s">
        <v>17</v>
      </c>
      <c r="C4" s="2" t="s">
        <v>26</v>
      </c>
      <c r="D4" s="2">
        <v>1</v>
      </c>
      <c r="E4" s="2">
        <v>14347</v>
      </c>
      <c r="F4" s="11">
        <v>14347</v>
      </c>
      <c r="G4" s="2" t="s">
        <v>7</v>
      </c>
      <c r="H4" s="11">
        <f>F4-G4+H3</f>
        <v>27977</v>
      </c>
    </row>
    <row r="5" spans="2:8" ht="18" x14ac:dyDescent="0.25">
      <c r="B5" s="2" t="s">
        <v>69</v>
      </c>
      <c r="C5" s="2" t="s">
        <v>72</v>
      </c>
      <c r="D5" s="2">
        <v>1</v>
      </c>
      <c r="E5" s="2">
        <v>11750</v>
      </c>
      <c r="F5" s="11">
        <v>11750</v>
      </c>
      <c r="G5" s="2" t="s">
        <v>7</v>
      </c>
      <c r="H5" s="11">
        <f t="shared" ref="H5:H15" si="0">F5-G5+H4</f>
        <v>39727</v>
      </c>
    </row>
    <row r="6" spans="2:8" ht="18" x14ac:dyDescent="0.25">
      <c r="B6" s="2" t="s">
        <v>124</v>
      </c>
      <c r="C6" s="2" t="s">
        <v>125</v>
      </c>
      <c r="D6" s="2"/>
      <c r="E6" s="2"/>
      <c r="F6" s="11">
        <v>12727</v>
      </c>
      <c r="G6" s="2" t="s">
        <v>7</v>
      </c>
      <c r="H6" s="11">
        <f t="shared" si="0"/>
        <v>52454</v>
      </c>
    </row>
    <row r="7" spans="2:8" ht="20.25" x14ac:dyDescent="0.3">
      <c r="B7" s="2" t="s">
        <v>152</v>
      </c>
      <c r="C7" s="2" t="s">
        <v>153</v>
      </c>
      <c r="D7" s="2">
        <v>10</v>
      </c>
      <c r="E7" s="2">
        <v>1090</v>
      </c>
      <c r="F7" s="11">
        <v>10900</v>
      </c>
      <c r="G7" s="6"/>
      <c r="H7" s="11">
        <f t="shared" si="0"/>
        <v>63354</v>
      </c>
    </row>
    <row r="8" spans="2:8" ht="20.25" x14ac:dyDescent="0.3">
      <c r="B8" s="6"/>
      <c r="C8" s="6"/>
      <c r="D8" s="6"/>
      <c r="E8" s="6"/>
      <c r="F8" s="7"/>
      <c r="G8" s="6"/>
      <c r="H8" s="11">
        <f t="shared" si="0"/>
        <v>63354</v>
      </c>
    </row>
    <row r="9" spans="2:8" ht="20.25" x14ac:dyDescent="0.3">
      <c r="B9" s="5"/>
      <c r="C9" s="6"/>
      <c r="D9" s="6"/>
      <c r="E9" s="6"/>
      <c r="F9" s="7"/>
      <c r="G9" s="6"/>
      <c r="H9" s="11">
        <f t="shared" si="0"/>
        <v>63354</v>
      </c>
    </row>
    <row r="10" spans="2:8" ht="20.25" x14ac:dyDescent="0.3">
      <c r="B10" s="5"/>
      <c r="C10" s="6"/>
      <c r="D10" s="6"/>
      <c r="E10" s="8"/>
      <c r="F10" s="12"/>
      <c r="G10" s="8"/>
      <c r="H10" s="11">
        <f t="shared" si="0"/>
        <v>63354</v>
      </c>
    </row>
    <row r="11" spans="2:8" ht="20.25" x14ac:dyDescent="0.3">
      <c r="B11" s="5"/>
      <c r="C11" s="6"/>
      <c r="D11" s="9"/>
      <c r="E11" s="8"/>
      <c r="F11" s="12"/>
      <c r="G11" s="8"/>
      <c r="H11" s="11">
        <f t="shared" si="0"/>
        <v>63354</v>
      </c>
    </row>
    <row r="12" spans="2:8" ht="20.25" x14ac:dyDescent="0.3">
      <c r="B12" s="5"/>
      <c r="C12" s="6"/>
      <c r="D12" s="9"/>
      <c r="E12" s="8"/>
      <c r="F12" s="12"/>
      <c r="G12" s="8"/>
      <c r="H12" s="11">
        <f t="shared" si="0"/>
        <v>63354</v>
      </c>
    </row>
    <row r="13" spans="2:8" ht="20.25" x14ac:dyDescent="0.3">
      <c r="B13" s="5"/>
      <c r="C13" s="6"/>
      <c r="D13" s="6"/>
      <c r="E13" s="6"/>
      <c r="F13" s="7"/>
      <c r="G13" s="6"/>
      <c r="H13" s="11">
        <f t="shared" si="0"/>
        <v>63354</v>
      </c>
    </row>
    <row r="14" spans="2:8" ht="20.25" x14ac:dyDescent="0.3">
      <c r="B14" s="6"/>
      <c r="C14" s="6"/>
      <c r="D14" s="6"/>
      <c r="E14" s="6"/>
      <c r="F14" s="7"/>
      <c r="G14" s="6"/>
      <c r="H14" s="11">
        <f t="shared" si="0"/>
        <v>63354</v>
      </c>
    </row>
    <row r="15" spans="2:8" ht="20.25" x14ac:dyDescent="0.3">
      <c r="B15" s="6"/>
      <c r="C15" s="6"/>
      <c r="D15" s="6"/>
      <c r="E15" s="6"/>
      <c r="F15" s="7"/>
      <c r="G15" s="6"/>
      <c r="H15" s="11">
        <f t="shared" si="0"/>
        <v>63354</v>
      </c>
    </row>
    <row r="16" spans="2:8" ht="20.25" x14ac:dyDescent="0.3">
      <c r="B16" s="6"/>
      <c r="C16" s="6"/>
      <c r="D16" s="6"/>
      <c r="E16" s="6"/>
      <c r="F16" s="7"/>
      <c r="G16" s="6"/>
      <c r="H16" s="7"/>
    </row>
    <row r="17" spans="2:8" ht="20.25" x14ac:dyDescent="0.3">
      <c r="B17" s="6"/>
      <c r="C17" s="6"/>
      <c r="D17" s="6"/>
      <c r="E17" s="6"/>
      <c r="F17" s="7"/>
      <c r="G17" s="6"/>
      <c r="H17" s="7"/>
    </row>
    <row r="18" spans="2:8" ht="20.25" x14ac:dyDescent="0.3">
      <c r="B18" s="6"/>
      <c r="C18" s="6"/>
      <c r="D18" s="6"/>
      <c r="E18" s="6"/>
      <c r="F18" s="7"/>
      <c r="G18" s="6"/>
      <c r="H18" s="7"/>
    </row>
    <row r="19" spans="2:8" ht="20.25" x14ac:dyDescent="0.3">
      <c r="B19" s="6"/>
      <c r="C19" s="6"/>
      <c r="D19" s="6"/>
      <c r="E19" s="6"/>
      <c r="F19" s="7"/>
      <c r="G19" s="6"/>
      <c r="H19" s="7"/>
    </row>
    <row r="20" spans="2:8" ht="20.25" x14ac:dyDescent="0.3">
      <c r="B20" s="6"/>
      <c r="C20" s="6"/>
      <c r="D20" s="6"/>
      <c r="E20" s="6"/>
      <c r="F20" s="7"/>
      <c r="G20" s="6"/>
      <c r="H20" s="7"/>
    </row>
    <row r="21" spans="2:8" ht="20.25" x14ac:dyDescent="0.3">
      <c r="B21" s="6"/>
      <c r="C21" s="6"/>
      <c r="D21" s="6"/>
      <c r="E21" s="6"/>
      <c r="F21" s="7"/>
      <c r="G21" s="6"/>
      <c r="H21" s="7"/>
    </row>
    <row r="22" spans="2:8" ht="20.25" x14ac:dyDescent="0.3">
      <c r="B22" s="6"/>
      <c r="C22" s="6"/>
      <c r="D22" s="6"/>
      <c r="E22" s="6"/>
      <c r="F22" s="7"/>
      <c r="G22" s="6"/>
      <c r="H22" s="7"/>
    </row>
    <row r="23" spans="2:8" ht="20.25" x14ac:dyDescent="0.3">
      <c r="B23" s="6"/>
      <c r="C23" s="6"/>
      <c r="D23" s="6"/>
      <c r="E23" s="6"/>
      <c r="F23" s="7"/>
      <c r="G23" s="6"/>
      <c r="H23" s="7"/>
    </row>
    <row r="24" spans="2:8" ht="20.25" x14ac:dyDescent="0.3">
      <c r="B24" s="6"/>
      <c r="C24" s="6"/>
      <c r="D24" s="6"/>
      <c r="E24" s="6"/>
      <c r="F24" s="7"/>
      <c r="G24" s="6"/>
      <c r="H24" s="7"/>
    </row>
    <row r="25" spans="2:8" ht="20.25" x14ac:dyDescent="0.3">
      <c r="B25" s="6"/>
      <c r="C25" s="6"/>
      <c r="D25" s="6"/>
      <c r="E25" s="6"/>
      <c r="F25" s="7"/>
      <c r="G25" s="6"/>
      <c r="H25" s="7"/>
    </row>
    <row r="26" spans="2:8" ht="20.25" x14ac:dyDescent="0.3">
      <c r="B26" s="6"/>
      <c r="C26" s="6"/>
      <c r="D26" s="6"/>
      <c r="E26" s="6"/>
      <c r="F26" s="7"/>
      <c r="G26" s="6"/>
      <c r="H26" s="7"/>
    </row>
    <row r="27" spans="2:8" ht="20.25" x14ac:dyDescent="0.3">
      <c r="B27" s="6"/>
      <c r="C27" s="6"/>
      <c r="D27" s="6"/>
      <c r="E27" s="6"/>
      <c r="F27" s="7"/>
      <c r="G27" s="6"/>
      <c r="H27" s="7"/>
    </row>
    <row r="28" spans="2:8" ht="20.25" x14ac:dyDescent="0.3">
      <c r="B28" s="6"/>
      <c r="C28" s="6"/>
      <c r="D28" s="6"/>
      <c r="E28" s="6"/>
      <c r="F28" s="7"/>
      <c r="G28" s="6"/>
      <c r="H28" s="7"/>
    </row>
    <row r="29" spans="2:8" ht="20.25" x14ac:dyDescent="0.3">
      <c r="B29" s="6"/>
      <c r="C29" s="6"/>
      <c r="D29" s="6"/>
      <c r="E29" s="6"/>
      <c r="F29" s="7"/>
      <c r="G29" s="6"/>
      <c r="H29" s="7"/>
    </row>
    <row r="30" spans="2:8" ht="20.25" x14ac:dyDescent="0.3">
      <c r="B30" s="6"/>
      <c r="C30" s="6"/>
      <c r="D30" s="6"/>
      <c r="E30" s="6"/>
      <c r="F30" s="7"/>
      <c r="G30" s="6"/>
      <c r="H30" s="7"/>
    </row>
    <row r="31" spans="2:8" ht="20.25" x14ac:dyDescent="0.3">
      <c r="B31" s="6"/>
      <c r="C31" s="6"/>
      <c r="D31" s="6"/>
      <c r="E31" s="6"/>
      <c r="F31" s="7"/>
      <c r="G31" s="6"/>
      <c r="H31" s="7"/>
    </row>
    <row r="32" spans="2:8" ht="20.25" x14ac:dyDescent="0.3">
      <c r="B32" s="6"/>
      <c r="C32" s="6"/>
      <c r="D32" s="6"/>
      <c r="E32" s="6"/>
      <c r="F32" s="7"/>
      <c r="G32" s="6"/>
      <c r="H32" s="7"/>
    </row>
    <row r="33" spans="2:8" ht="20.25" x14ac:dyDescent="0.3">
      <c r="B33" s="6"/>
      <c r="C33" s="6"/>
      <c r="D33" s="6"/>
      <c r="E33" s="6"/>
      <c r="F33" s="7"/>
      <c r="G33" s="6"/>
      <c r="H33" s="7"/>
    </row>
    <row r="34" spans="2:8" ht="20.25" x14ac:dyDescent="0.3">
      <c r="B34" s="6"/>
      <c r="C34" s="6"/>
      <c r="D34" s="6"/>
      <c r="E34" s="6"/>
      <c r="F34" s="7"/>
      <c r="G34" s="6"/>
      <c r="H34" s="7"/>
    </row>
    <row r="35" spans="2:8" ht="20.25" x14ac:dyDescent="0.3">
      <c r="B35" s="10"/>
      <c r="C35" s="10"/>
      <c r="D35" s="10"/>
      <c r="E35" s="10"/>
      <c r="F35" s="13"/>
      <c r="G35" s="10"/>
      <c r="H35" s="7"/>
    </row>
    <row r="36" spans="2:8" ht="20.25" x14ac:dyDescent="0.3">
      <c r="B36" s="10"/>
      <c r="C36" s="10"/>
      <c r="D36" s="10"/>
      <c r="E36" s="10"/>
      <c r="F36" s="13"/>
      <c r="G36" s="10"/>
      <c r="H36" s="7"/>
    </row>
    <row r="37" spans="2:8" ht="20.25" x14ac:dyDescent="0.3">
      <c r="B37" s="10"/>
      <c r="C37" s="10"/>
      <c r="D37" s="10"/>
      <c r="E37" s="10"/>
      <c r="F37" s="13"/>
      <c r="G37" s="10"/>
      <c r="H37" s="7"/>
    </row>
    <row r="38" spans="2:8" ht="20.25" x14ac:dyDescent="0.3">
      <c r="B38" s="10"/>
      <c r="C38" s="10"/>
      <c r="D38" s="10"/>
      <c r="E38" s="10"/>
      <c r="F38" s="13"/>
      <c r="G38" s="10"/>
      <c r="H38" s="7"/>
    </row>
    <row r="39" spans="2:8" ht="20.25" x14ac:dyDescent="0.3">
      <c r="B39" s="10"/>
      <c r="C39" s="10"/>
      <c r="D39" s="10"/>
      <c r="E39" s="10"/>
      <c r="F39" s="13"/>
      <c r="G39" s="10"/>
      <c r="H39" s="7"/>
    </row>
    <row r="40" spans="2:8" ht="20.25" x14ac:dyDescent="0.3">
      <c r="B40" s="10"/>
      <c r="C40" s="10"/>
      <c r="D40" s="10"/>
      <c r="E40" s="10"/>
      <c r="F40" s="13"/>
      <c r="G40" s="10"/>
      <c r="H40" s="7"/>
    </row>
    <row r="41" spans="2:8" ht="20.25" x14ac:dyDescent="0.3">
      <c r="B41" s="10"/>
      <c r="C41" s="10"/>
      <c r="D41" s="10"/>
      <c r="E41" s="10"/>
      <c r="F41" s="13"/>
      <c r="G41" s="10"/>
      <c r="H41" s="7"/>
    </row>
    <row r="42" spans="2:8" ht="20.25" x14ac:dyDescent="0.3">
      <c r="B42" s="10"/>
      <c r="C42" s="10"/>
      <c r="D42" s="10"/>
      <c r="E42" s="10"/>
      <c r="F42" s="13"/>
      <c r="G42" s="10"/>
      <c r="H42" s="7"/>
    </row>
    <row r="43" spans="2:8" ht="20.25" x14ac:dyDescent="0.3">
      <c r="B43" s="10"/>
      <c r="C43" s="10"/>
      <c r="D43" s="10"/>
      <c r="E43" s="10"/>
      <c r="F43" s="13"/>
      <c r="G43" s="10"/>
      <c r="H43" s="7"/>
    </row>
    <row r="44" spans="2:8" ht="20.25" x14ac:dyDescent="0.3">
      <c r="B44" s="10"/>
      <c r="C44" s="10"/>
      <c r="D44" s="10"/>
      <c r="E44" s="10"/>
      <c r="F44" s="13"/>
      <c r="G44" s="10"/>
      <c r="H44" s="7"/>
    </row>
    <row r="45" spans="2:8" ht="20.25" x14ac:dyDescent="0.3">
      <c r="B45" s="10"/>
      <c r="C45" s="10"/>
      <c r="D45" s="10"/>
      <c r="E45" s="10"/>
      <c r="F45" s="13"/>
      <c r="G45" s="10"/>
      <c r="H45" s="7"/>
    </row>
    <row r="46" spans="2:8" ht="20.25" x14ac:dyDescent="0.3">
      <c r="B46" s="10"/>
      <c r="C46" s="10"/>
      <c r="D46" s="10"/>
      <c r="E46" s="10"/>
      <c r="F46" s="13"/>
      <c r="G46" s="10"/>
      <c r="H46" s="7"/>
    </row>
    <row r="47" spans="2:8" ht="20.25" x14ac:dyDescent="0.3">
      <c r="B47" s="10"/>
      <c r="C47" s="10"/>
      <c r="D47" s="10"/>
      <c r="E47" s="10"/>
      <c r="F47" s="13"/>
      <c r="G47" s="10"/>
      <c r="H47" s="7"/>
    </row>
    <row r="48" spans="2:8" ht="20.25" x14ac:dyDescent="0.3">
      <c r="B48" s="10"/>
      <c r="C48" s="10"/>
      <c r="D48" s="10"/>
      <c r="E48" s="10"/>
      <c r="F48" s="13"/>
      <c r="G48" s="10"/>
      <c r="H48" s="7"/>
    </row>
    <row r="49" spans="2:8" ht="20.25" x14ac:dyDescent="0.3">
      <c r="B49" s="10"/>
      <c r="C49" s="10"/>
      <c r="D49" s="10"/>
      <c r="E49" s="10"/>
      <c r="F49" s="13"/>
      <c r="G49" s="10"/>
      <c r="H49" s="7"/>
    </row>
    <row r="50" spans="2:8" ht="20.25" x14ac:dyDescent="0.3">
      <c r="B50" s="10"/>
      <c r="C50" s="10"/>
      <c r="D50" s="10"/>
      <c r="E50" s="10"/>
      <c r="F50" s="13"/>
      <c r="G50" s="10"/>
      <c r="H50" s="7"/>
    </row>
    <row r="51" spans="2:8" ht="20.25" x14ac:dyDescent="0.3">
      <c r="B51" s="10"/>
      <c r="C51" s="10"/>
      <c r="D51" s="10"/>
      <c r="E51" s="10"/>
      <c r="F51" s="13"/>
      <c r="G51" s="10"/>
      <c r="H51" s="7"/>
    </row>
    <row r="52" spans="2:8" ht="20.25" x14ac:dyDescent="0.3">
      <c r="B52" s="10"/>
      <c r="C52" s="10"/>
      <c r="D52" s="10"/>
      <c r="E52" s="10"/>
      <c r="F52" s="13"/>
      <c r="G52" s="10"/>
      <c r="H52" s="7"/>
    </row>
    <row r="53" spans="2:8" ht="20.25" x14ac:dyDescent="0.3">
      <c r="B53" s="10"/>
      <c r="C53" s="10"/>
      <c r="D53" s="10"/>
      <c r="E53" s="10"/>
      <c r="F53" s="13"/>
      <c r="G53" s="10"/>
      <c r="H53" s="7"/>
    </row>
    <row r="54" spans="2:8" ht="20.25" x14ac:dyDescent="0.3">
      <c r="B54" s="10"/>
      <c r="C54" s="10"/>
      <c r="D54" s="10"/>
      <c r="E54" s="10"/>
      <c r="F54" s="13"/>
      <c r="G54" s="10"/>
      <c r="H54" s="7"/>
    </row>
    <row r="55" spans="2:8" ht="20.25" x14ac:dyDescent="0.3">
      <c r="B55" s="10"/>
      <c r="C55" s="10"/>
      <c r="D55" s="10"/>
      <c r="E55" s="10"/>
      <c r="F55" s="13"/>
      <c r="G55" s="10"/>
      <c r="H55" s="7"/>
    </row>
    <row r="56" spans="2:8" ht="20.25" x14ac:dyDescent="0.3">
      <c r="B56" s="10"/>
      <c r="C56" s="10"/>
      <c r="D56" s="10"/>
      <c r="E56" s="10"/>
      <c r="F56" s="13"/>
      <c r="G56" s="10"/>
      <c r="H56" s="7"/>
    </row>
    <row r="57" spans="2:8" ht="20.25" x14ac:dyDescent="0.3">
      <c r="B57" s="10"/>
      <c r="C57" s="10"/>
      <c r="D57" s="10"/>
      <c r="E57" s="10"/>
      <c r="F57" s="13"/>
      <c r="G57" s="10"/>
      <c r="H57" s="7"/>
    </row>
    <row r="58" spans="2:8" ht="20.25" x14ac:dyDescent="0.3">
      <c r="B58" s="10"/>
      <c r="C58" s="10"/>
      <c r="D58" s="10"/>
      <c r="E58" s="10"/>
      <c r="F58" s="13"/>
      <c r="G58" s="10"/>
      <c r="H58" s="7">
        <f t="shared" ref="H58:H65" si="1">F58-G58+H57</f>
        <v>0</v>
      </c>
    </row>
    <row r="59" spans="2:8" ht="20.25" x14ac:dyDescent="0.3">
      <c r="B59" s="10"/>
      <c r="C59" s="10"/>
      <c r="D59" s="10"/>
      <c r="E59" s="10"/>
      <c r="F59" s="13"/>
      <c r="G59" s="10"/>
      <c r="H59" s="7">
        <f t="shared" si="1"/>
        <v>0</v>
      </c>
    </row>
    <row r="60" spans="2:8" ht="20.25" x14ac:dyDescent="0.3">
      <c r="B60" s="10"/>
      <c r="C60" s="10"/>
      <c r="D60" s="10"/>
      <c r="E60" s="10"/>
      <c r="F60" s="13"/>
      <c r="G60" s="10"/>
      <c r="H60" s="7">
        <f t="shared" si="1"/>
        <v>0</v>
      </c>
    </row>
    <row r="61" spans="2:8" ht="20.25" x14ac:dyDescent="0.3">
      <c r="B61" s="10"/>
      <c r="C61" s="10"/>
      <c r="D61" s="10"/>
      <c r="E61" s="10"/>
      <c r="F61" s="13"/>
      <c r="G61" s="10"/>
      <c r="H61" s="7">
        <f t="shared" si="1"/>
        <v>0</v>
      </c>
    </row>
    <row r="62" spans="2:8" ht="20.25" x14ac:dyDescent="0.3">
      <c r="B62" s="10"/>
      <c r="C62" s="10"/>
      <c r="D62" s="10"/>
      <c r="E62" s="10"/>
      <c r="F62" s="13"/>
      <c r="G62" s="10"/>
      <c r="H62" s="7">
        <f t="shared" si="1"/>
        <v>0</v>
      </c>
    </row>
    <row r="63" spans="2:8" ht="20.25" x14ac:dyDescent="0.3">
      <c r="B63" s="10"/>
      <c r="C63" s="10"/>
      <c r="D63" s="10"/>
      <c r="E63" s="10"/>
      <c r="F63" s="13"/>
      <c r="G63" s="10"/>
      <c r="H63" s="7">
        <f t="shared" si="1"/>
        <v>0</v>
      </c>
    </row>
    <row r="64" spans="2:8" ht="20.25" x14ac:dyDescent="0.3">
      <c r="B64" s="10"/>
      <c r="C64" s="10"/>
      <c r="D64" s="10"/>
      <c r="E64" s="10"/>
      <c r="F64" s="13"/>
      <c r="G64" s="10"/>
      <c r="H64" s="7">
        <f t="shared" si="1"/>
        <v>0</v>
      </c>
    </row>
    <row r="65" spans="2:8" ht="20.25" x14ac:dyDescent="0.3">
      <c r="B65" s="10"/>
      <c r="C65" s="10"/>
      <c r="D65" s="10"/>
      <c r="E65" s="10"/>
      <c r="F65" s="13"/>
      <c r="G65" s="10"/>
      <c r="H65" s="7">
        <f t="shared" si="1"/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49"/>
  <sheetViews>
    <sheetView rightToLeft="1" workbookViewId="0">
      <selection activeCell="D5" sqref="D5"/>
    </sheetView>
  </sheetViews>
  <sheetFormatPr defaultRowHeight="12.75" x14ac:dyDescent="0.2"/>
  <cols>
    <col min="1" max="1" width="9.140625" customWidth="1"/>
    <col min="2" max="2" width="26" customWidth="1"/>
    <col min="3" max="3" width="41.7109375" bestFit="1" customWidth="1"/>
    <col min="6" max="6" width="14.7109375" bestFit="1" customWidth="1"/>
    <col min="7" max="7" width="11.140625" customWidth="1"/>
    <col min="8" max="8" width="15.28515625" customWidth="1"/>
  </cols>
  <sheetData>
    <row r="1" spans="2:8" ht="36.75" customHeight="1" x14ac:dyDescent="0.2">
      <c r="C1" s="17">
        <f>SUM(F3:F8)</f>
        <v>337750</v>
      </c>
    </row>
    <row r="2" spans="2:8" ht="18" x14ac:dyDescent="0.25">
      <c r="B2" s="1" t="s">
        <v>0</v>
      </c>
      <c r="C2" s="1" t="s">
        <v>1</v>
      </c>
      <c r="D2" s="1" t="s">
        <v>165</v>
      </c>
      <c r="E2" s="1" t="s">
        <v>166</v>
      </c>
      <c r="F2" s="1" t="s">
        <v>2</v>
      </c>
      <c r="G2" s="1" t="s">
        <v>3</v>
      </c>
      <c r="H2" s="1" t="s">
        <v>4</v>
      </c>
    </row>
    <row r="3" spans="2:8" ht="18" x14ac:dyDescent="0.25">
      <c r="B3" s="2" t="s">
        <v>69</v>
      </c>
      <c r="C3" s="2" t="s">
        <v>73</v>
      </c>
      <c r="D3" s="2">
        <v>10.5</v>
      </c>
      <c r="E3" s="2">
        <v>15500</v>
      </c>
      <c r="F3" s="2">
        <v>162750</v>
      </c>
      <c r="G3" s="2" t="s">
        <v>7</v>
      </c>
      <c r="H3" s="2">
        <f>F3-G3</f>
        <v>162750</v>
      </c>
    </row>
    <row r="4" spans="2:8" ht="18" x14ac:dyDescent="0.25">
      <c r="B4" s="2" t="s">
        <v>69</v>
      </c>
      <c r="C4" s="2" t="s">
        <v>74</v>
      </c>
      <c r="D4" s="2">
        <v>10</v>
      </c>
      <c r="E4" s="2">
        <v>16500</v>
      </c>
      <c r="F4" s="2">
        <v>165000</v>
      </c>
      <c r="G4" s="2" t="s">
        <v>7</v>
      </c>
      <c r="H4" s="2">
        <f>F4-G4+H3</f>
        <v>327750</v>
      </c>
    </row>
    <row r="5" spans="2:8" ht="18" x14ac:dyDescent="0.25">
      <c r="B5" s="2" t="s">
        <v>136</v>
      </c>
      <c r="C5" s="2" t="s">
        <v>137</v>
      </c>
      <c r="D5" s="2"/>
      <c r="E5" s="2"/>
      <c r="F5" s="2">
        <v>10000</v>
      </c>
      <c r="G5" s="2" t="s">
        <v>7</v>
      </c>
      <c r="H5" s="2">
        <f t="shared" ref="H5:H6" si="0">F5-G5+H4</f>
        <v>337750</v>
      </c>
    </row>
    <row r="6" spans="2:8" ht="18" x14ac:dyDescent="0.25">
      <c r="B6" s="2"/>
      <c r="C6" s="2"/>
      <c r="D6" s="2"/>
      <c r="E6" s="2"/>
      <c r="F6" s="2"/>
      <c r="G6" s="2"/>
      <c r="H6" s="2">
        <f t="shared" si="0"/>
        <v>337750</v>
      </c>
    </row>
    <row r="7" spans="2:8" ht="18" x14ac:dyDescent="0.25">
      <c r="B7" s="2"/>
      <c r="C7" s="2"/>
      <c r="D7" s="2"/>
      <c r="E7" s="2"/>
      <c r="F7" s="2"/>
      <c r="G7" s="2"/>
      <c r="H7" s="2"/>
    </row>
    <row r="8" spans="2:8" ht="18" x14ac:dyDescent="0.25">
      <c r="B8" s="2"/>
      <c r="C8" s="2"/>
      <c r="D8" s="2"/>
      <c r="E8" s="2"/>
      <c r="F8" s="2"/>
      <c r="G8" s="2"/>
      <c r="H8" s="2"/>
    </row>
    <row r="9" spans="2:8" ht="18" x14ac:dyDescent="0.25">
      <c r="B9" s="2"/>
      <c r="C9" s="2"/>
      <c r="D9" s="2"/>
      <c r="E9" s="2"/>
      <c r="F9" s="2"/>
      <c r="G9" s="2"/>
      <c r="H9" s="2"/>
    </row>
    <row r="10" spans="2:8" ht="18" x14ac:dyDescent="0.25">
      <c r="B10" s="2"/>
      <c r="C10" s="2"/>
      <c r="D10" s="2"/>
      <c r="E10" s="2"/>
      <c r="F10" s="2"/>
      <c r="G10" s="2"/>
      <c r="H10" s="2"/>
    </row>
    <row r="11" spans="2:8" ht="18" x14ac:dyDescent="0.25">
      <c r="B11" s="2"/>
      <c r="C11" s="2"/>
      <c r="D11" s="2"/>
      <c r="E11" s="2"/>
      <c r="F11" s="2"/>
      <c r="G11" s="2"/>
      <c r="H11" s="2"/>
    </row>
    <row r="12" spans="2:8" ht="18" x14ac:dyDescent="0.25">
      <c r="B12" s="2"/>
      <c r="C12" s="2"/>
      <c r="D12" s="2"/>
      <c r="E12" s="2"/>
      <c r="F12" s="2"/>
      <c r="G12" s="2"/>
      <c r="H12" s="2"/>
    </row>
    <row r="13" spans="2:8" ht="18" x14ac:dyDescent="0.25">
      <c r="B13" s="2"/>
      <c r="C13" s="2"/>
      <c r="D13" s="2"/>
      <c r="E13" s="2"/>
      <c r="F13" s="2"/>
      <c r="G13" s="2"/>
      <c r="H13" s="2"/>
    </row>
    <row r="14" spans="2:8" ht="18" x14ac:dyDescent="0.25">
      <c r="B14" s="2"/>
      <c r="C14" s="2"/>
      <c r="D14" s="2"/>
      <c r="E14" s="2"/>
      <c r="F14" s="2"/>
      <c r="G14" s="2"/>
      <c r="H14" s="2"/>
    </row>
    <row r="15" spans="2:8" ht="18" x14ac:dyDescent="0.25">
      <c r="B15" s="2"/>
      <c r="C15" s="2"/>
      <c r="D15" s="2"/>
      <c r="E15" s="2"/>
      <c r="F15" s="2"/>
      <c r="G15" s="2"/>
      <c r="H15" s="2"/>
    </row>
    <row r="16" spans="2:8" ht="18" x14ac:dyDescent="0.25">
      <c r="B16" s="2"/>
      <c r="C16" s="2"/>
      <c r="D16" s="2"/>
      <c r="E16" s="2"/>
      <c r="F16" s="2"/>
      <c r="G16" s="2"/>
      <c r="H16" s="2"/>
    </row>
    <row r="17" spans="2:8" ht="18" x14ac:dyDescent="0.25">
      <c r="B17" s="2"/>
      <c r="C17" s="2"/>
      <c r="D17" s="2"/>
      <c r="E17" s="2"/>
      <c r="F17" s="2"/>
      <c r="G17" s="2"/>
      <c r="H17" s="2"/>
    </row>
    <row r="18" spans="2:8" ht="18" x14ac:dyDescent="0.25">
      <c r="B18" s="2"/>
      <c r="C18" s="2"/>
      <c r="D18" s="2"/>
      <c r="E18" s="2"/>
      <c r="F18" s="2"/>
      <c r="G18" s="2"/>
      <c r="H18" s="2"/>
    </row>
    <row r="19" spans="2:8" ht="18" x14ac:dyDescent="0.25">
      <c r="B19" s="2"/>
      <c r="C19" s="2"/>
      <c r="D19" s="2"/>
      <c r="E19" s="2"/>
      <c r="F19" s="2"/>
      <c r="G19" s="2"/>
      <c r="H19" s="2"/>
    </row>
    <row r="20" spans="2:8" ht="18" x14ac:dyDescent="0.25">
      <c r="B20" s="2"/>
      <c r="C20" s="2"/>
      <c r="D20" s="2"/>
      <c r="E20" s="2"/>
      <c r="F20" s="2"/>
      <c r="G20" s="2"/>
      <c r="H20" s="2"/>
    </row>
    <row r="21" spans="2:8" ht="18" x14ac:dyDescent="0.25">
      <c r="B21" s="2"/>
      <c r="C21" s="2"/>
      <c r="D21" s="2"/>
      <c r="E21" s="2"/>
      <c r="F21" s="2"/>
      <c r="G21" s="2"/>
      <c r="H21" s="2"/>
    </row>
    <row r="22" spans="2:8" ht="18" x14ac:dyDescent="0.25">
      <c r="B22" s="2"/>
      <c r="C22" s="2"/>
      <c r="D22" s="2"/>
      <c r="E22" s="2"/>
      <c r="F22" s="2"/>
      <c r="G22" s="2"/>
      <c r="H22" s="2"/>
    </row>
    <row r="23" spans="2:8" ht="18" x14ac:dyDescent="0.25">
      <c r="B23" s="2"/>
      <c r="C23" s="2"/>
      <c r="D23" s="2"/>
      <c r="E23" s="2"/>
      <c r="F23" s="2"/>
      <c r="G23" s="2"/>
      <c r="H23" s="2"/>
    </row>
    <row r="24" spans="2:8" ht="18" x14ac:dyDescent="0.25">
      <c r="B24" s="2"/>
      <c r="C24" s="2"/>
      <c r="D24" s="2"/>
      <c r="E24" s="2"/>
      <c r="F24" s="2"/>
      <c r="G24" s="2"/>
      <c r="H24" s="2"/>
    </row>
    <row r="25" spans="2:8" ht="18" x14ac:dyDescent="0.25">
      <c r="B25" s="2"/>
      <c r="C25" s="2"/>
      <c r="D25" s="2"/>
      <c r="E25" s="2"/>
      <c r="F25" s="2"/>
      <c r="G25" s="2"/>
      <c r="H25" s="2"/>
    </row>
    <row r="26" spans="2:8" ht="18" x14ac:dyDescent="0.25">
      <c r="B26" s="2"/>
      <c r="C26" s="2"/>
      <c r="D26" s="2"/>
      <c r="E26" s="2"/>
      <c r="F26" s="2"/>
      <c r="G26" s="2"/>
      <c r="H26" s="2"/>
    </row>
    <row r="27" spans="2:8" ht="18" x14ac:dyDescent="0.25">
      <c r="B27" s="2"/>
      <c r="C27" s="2"/>
      <c r="D27" s="2"/>
      <c r="E27" s="2"/>
      <c r="F27" s="2"/>
      <c r="G27" s="2"/>
      <c r="H27" s="2"/>
    </row>
    <row r="28" spans="2:8" ht="18" x14ac:dyDescent="0.25">
      <c r="B28" s="2"/>
      <c r="C28" s="2"/>
      <c r="D28" s="2"/>
      <c r="E28" s="2"/>
      <c r="F28" s="2"/>
      <c r="G28" s="2"/>
      <c r="H28" s="2"/>
    </row>
    <row r="29" spans="2:8" ht="18" x14ac:dyDescent="0.25">
      <c r="B29" s="2"/>
      <c r="C29" s="2"/>
      <c r="D29" s="2"/>
      <c r="E29" s="2"/>
      <c r="F29" s="2"/>
      <c r="G29" s="2"/>
      <c r="H29" s="2"/>
    </row>
    <row r="30" spans="2:8" ht="18" x14ac:dyDescent="0.25">
      <c r="B30" s="2"/>
      <c r="C30" s="2"/>
      <c r="D30" s="2"/>
      <c r="E30" s="2"/>
      <c r="F30" s="2"/>
      <c r="G30" s="2"/>
      <c r="H30" s="2"/>
    </row>
    <row r="31" spans="2:8" ht="18" x14ac:dyDescent="0.25">
      <c r="B31" s="2"/>
      <c r="C31" s="2"/>
      <c r="D31" s="2"/>
      <c r="E31" s="2"/>
      <c r="F31" s="2"/>
      <c r="G31" s="2"/>
      <c r="H31" s="2"/>
    </row>
    <row r="32" spans="2:8" ht="18" x14ac:dyDescent="0.25">
      <c r="B32" s="2"/>
      <c r="C32" s="2"/>
      <c r="D32" s="2"/>
      <c r="E32" s="2"/>
      <c r="F32" s="2"/>
      <c r="G32" s="2"/>
      <c r="H32" s="2"/>
    </row>
    <row r="33" spans="2:8" ht="18" x14ac:dyDescent="0.25">
      <c r="B33" s="2"/>
      <c r="C33" s="2"/>
      <c r="D33" s="2"/>
      <c r="E33" s="2"/>
      <c r="F33" s="2"/>
      <c r="G33" s="2"/>
      <c r="H33" s="2"/>
    </row>
    <row r="34" spans="2:8" ht="18" x14ac:dyDescent="0.25">
      <c r="B34" s="2"/>
      <c r="C34" s="2"/>
      <c r="D34" s="2"/>
      <c r="E34" s="2"/>
      <c r="F34" s="2"/>
      <c r="G34" s="2"/>
      <c r="H34" s="2"/>
    </row>
    <row r="35" spans="2:8" ht="18" x14ac:dyDescent="0.25">
      <c r="B35" s="2"/>
      <c r="C35" s="2"/>
      <c r="D35" s="2"/>
      <c r="E35" s="2"/>
      <c r="F35" s="2"/>
      <c r="G35" s="2"/>
      <c r="H35" s="2"/>
    </row>
    <row r="36" spans="2:8" ht="18" x14ac:dyDescent="0.25">
      <c r="B36" s="2"/>
      <c r="C36" s="2"/>
      <c r="D36" s="2"/>
      <c r="E36" s="2"/>
      <c r="F36" s="2"/>
      <c r="G36" s="2"/>
      <c r="H36" s="2"/>
    </row>
    <row r="37" spans="2:8" ht="18" x14ac:dyDescent="0.25">
      <c r="B37" s="2"/>
      <c r="C37" s="2"/>
      <c r="D37" s="2"/>
      <c r="E37" s="2"/>
      <c r="F37" s="2"/>
      <c r="G37" s="2"/>
      <c r="H37" s="2"/>
    </row>
    <row r="38" spans="2:8" ht="18" x14ac:dyDescent="0.25">
      <c r="B38" s="2"/>
      <c r="C38" s="2"/>
      <c r="D38" s="2"/>
      <c r="E38" s="2"/>
      <c r="F38" s="2"/>
      <c r="G38" s="2"/>
      <c r="H38" s="2"/>
    </row>
    <row r="39" spans="2:8" ht="18" x14ac:dyDescent="0.25">
      <c r="B39" s="2"/>
      <c r="C39" s="2"/>
      <c r="D39" s="2"/>
      <c r="E39" s="2"/>
      <c r="F39" s="2"/>
      <c r="G39" s="2"/>
      <c r="H39" s="2"/>
    </row>
    <row r="40" spans="2:8" ht="18" x14ac:dyDescent="0.25">
      <c r="B40" s="2"/>
      <c r="C40" s="2"/>
      <c r="D40" s="2"/>
      <c r="E40" s="2"/>
      <c r="F40" s="2"/>
      <c r="G40" s="2"/>
      <c r="H40" s="2"/>
    </row>
    <row r="41" spans="2:8" ht="18" x14ac:dyDescent="0.25">
      <c r="B41" s="2"/>
      <c r="C41" s="2"/>
      <c r="D41" s="2"/>
      <c r="E41" s="2"/>
      <c r="F41" s="2"/>
      <c r="G41" s="2"/>
      <c r="H41" s="2"/>
    </row>
    <row r="42" spans="2:8" ht="18" x14ac:dyDescent="0.25">
      <c r="B42" s="2"/>
      <c r="C42" s="2"/>
      <c r="D42" s="2"/>
      <c r="E42" s="2"/>
      <c r="F42" s="2"/>
      <c r="G42" s="2"/>
      <c r="H42" s="2"/>
    </row>
    <row r="43" spans="2:8" ht="18" x14ac:dyDescent="0.25">
      <c r="B43" s="2"/>
      <c r="C43" s="2"/>
      <c r="D43" s="2"/>
      <c r="E43" s="2"/>
      <c r="F43" s="2"/>
      <c r="G43" s="2"/>
      <c r="H43" s="2"/>
    </row>
    <row r="44" spans="2:8" ht="18" x14ac:dyDescent="0.25">
      <c r="B44" s="2"/>
      <c r="C44" s="2"/>
      <c r="D44" s="2"/>
      <c r="E44" s="2"/>
      <c r="F44" s="2"/>
      <c r="G44" s="2"/>
      <c r="H44" s="2"/>
    </row>
    <row r="45" spans="2:8" ht="18" x14ac:dyDescent="0.25">
      <c r="B45" s="2"/>
      <c r="C45" s="2"/>
      <c r="D45" s="2"/>
      <c r="E45" s="2"/>
      <c r="F45" s="2"/>
      <c r="G45" s="2"/>
      <c r="H45" s="2"/>
    </row>
    <row r="46" spans="2:8" ht="18" x14ac:dyDescent="0.25">
      <c r="B46" s="2"/>
      <c r="C46" s="2"/>
      <c r="D46" s="2"/>
      <c r="E46" s="2"/>
      <c r="F46" s="2"/>
      <c r="G46" s="2"/>
      <c r="H46" s="2"/>
    </row>
    <row r="47" spans="2:8" ht="18" x14ac:dyDescent="0.25">
      <c r="B47" s="2"/>
      <c r="C47" s="2"/>
      <c r="D47" s="2"/>
      <c r="E47" s="2"/>
      <c r="F47" s="2"/>
      <c r="G47" s="2"/>
      <c r="H47" s="2"/>
    </row>
    <row r="48" spans="2:8" ht="18" x14ac:dyDescent="0.25">
      <c r="B48" s="2"/>
      <c r="C48" s="2"/>
      <c r="D48" s="2"/>
      <c r="E48" s="2"/>
      <c r="F48" s="2"/>
      <c r="G48" s="2"/>
      <c r="H48" s="2"/>
    </row>
    <row r="49" spans="2:8" ht="18" x14ac:dyDescent="0.25">
      <c r="B49" s="2"/>
      <c r="C49" s="2"/>
      <c r="D49" s="2"/>
      <c r="E49" s="2"/>
      <c r="F49" s="2"/>
      <c r="G49" s="2"/>
      <c r="H49" s="2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H31"/>
  <sheetViews>
    <sheetView rightToLeft="1" zoomScaleNormal="100" workbookViewId="0">
      <selection activeCell="E9" sqref="E9"/>
    </sheetView>
  </sheetViews>
  <sheetFormatPr defaultRowHeight="12.75" x14ac:dyDescent="0.2"/>
  <cols>
    <col min="2" max="2" width="21.42578125" customWidth="1"/>
    <col min="3" max="3" width="30.28515625" customWidth="1"/>
    <col min="4" max="4" width="14.7109375" customWidth="1"/>
    <col min="5" max="5" width="21.85546875" customWidth="1"/>
    <col min="6" max="6" width="22.5703125" style="14" customWidth="1"/>
    <col min="8" max="8" width="24" customWidth="1"/>
  </cols>
  <sheetData>
    <row r="3" spans="2:8" ht="18" x14ac:dyDescent="0.25">
      <c r="C3" s="121">
        <f>SUM(F5:F9)</f>
        <v>595601</v>
      </c>
    </row>
    <row r="4" spans="2:8" ht="18" x14ac:dyDescent="0.25">
      <c r="B4" s="1" t="s">
        <v>0</v>
      </c>
      <c r="C4" s="1" t="s">
        <v>1</v>
      </c>
      <c r="D4" s="1" t="s">
        <v>165</v>
      </c>
      <c r="E4" s="1" t="s">
        <v>166</v>
      </c>
      <c r="F4" s="15" t="s">
        <v>2</v>
      </c>
      <c r="G4" s="1" t="s">
        <v>3</v>
      </c>
      <c r="H4" s="1" t="s">
        <v>4</v>
      </c>
    </row>
    <row r="5" spans="2:8" ht="18" x14ac:dyDescent="0.25">
      <c r="B5" s="2" t="s">
        <v>38</v>
      </c>
      <c r="C5" s="2" t="s">
        <v>39</v>
      </c>
      <c r="D5" s="2">
        <v>191</v>
      </c>
      <c r="E5" s="2">
        <v>625</v>
      </c>
      <c r="F5" s="11">
        <v>119375</v>
      </c>
      <c r="G5" s="2" t="s">
        <v>7</v>
      </c>
      <c r="H5" s="2">
        <f>F5-G5</f>
        <v>119375</v>
      </c>
    </row>
    <row r="6" spans="2:8" ht="18" x14ac:dyDescent="0.25">
      <c r="B6" s="2" t="s">
        <v>38</v>
      </c>
      <c r="C6" s="2" t="s">
        <v>40</v>
      </c>
      <c r="D6" s="2">
        <v>269</v>
      </c>
      <c r="E6" s="2">
        <v>666</v>
      </c>
      <c r="F6" s="11">
        <v>179154</v>
      </c>
      <c r="G6" s="2" t="s">
        <v>7</v>
      </c>
      <c r="H6" s="2">
        <f>F6-G6+H5</f>
        <v>298529</v>
      </c>
    </row>
    <row r="7" spans="2:8" ht="18" x14ac:dyDescent="0.25">
      <c r="B7" s="2" t="s">
        <v>149</v>
      </c>
      <c r="C7" s="2" t="s">
        <v>150</v>
      </c>
      <c r="D7" s="2">
        <v>192</v>
      </c>
      <c r="E7" s="2">
        <v>1166</v>
      </c>
      <c r="F7" s="11">
        <v>223872</v>
      </c>
      <c r="G7" s="2" t="s">
        <v>7</v>
      </c>
      <c r="H7" s="2">
        <f t="shared" ref="H7:H8" si="0">F7-G7+H6</f>
        <v>522401</v>
      </c>
    </row>
    <row r="8" spans="2:8" ht="18" x14ac:dyDescent="0.25">
      <c r="B8" s="2" t="s">
        <v>149</v>
      </c>
      <c r="C8" s="2" t="s">
        <v>151</v>
      </c>
      <c r="D8" s="2">
        <v>61</v>
      </c>
      <c r="E8" s="2">
        <v>1200</v>
      </c>
      <c r="F8" s="11">
        <v>73200</v>
      </c>
      <c r="G8" s="2" t="s">
        <v>7</v>
      </c>
      <c r="H8" s="2">
        <f t="shared" si="0"/>
        <v>595601</v>
      </c>
    </row>
    <row r="9" spans="2:8" ht="18" x14ac:dyDescent="0.25">
      <c r="B9" s="2"/>
      <c r="C9" s="2"/>
      <c r="D9" s="2"/>
      <c r="E9" s="2"/>
      <c r="F9" s="11"/>
      <c r="G9" s="2"/>
      <c r="H9" s="2"/>
    </row>
    <row r="10" spans="2:8" ht="18" x14ac:dyDescent="0.25">
      <c r="B10" s="2"/>
      <c r="C10" s="2"/>
      <c r="D10" s="2"/>
      <c r="E10" s="2"/>
      <c r="F10" s="11"/>
      <c r="G10" s="2"/>
      <c r="H10" s="2"/>
    </row>
    <row r="11" spans="2:8" ht="18" x14ac:dyDescent="0.25">
      <c r="B11" s="2"/>
      <c r="C11" s="2"/>
      <c r="D11" s="2"/>
      <c r="E11" s="2"/>
      <c r="F11" s="11"/>
      <c r="G11" s="2"/>
      <c r="H11" s="2"/>
    </row>
    <row r="12" spans="2:8" ht="18" x14ac:dyDescent="0.25">
      <c r="B12" s="2"/>
      <c r="C12" s="2"/>
      <c r="D12" s="2"/>
      <c r="E12" s="2"/>
      <c r="F12" s="11"/>
      <c r="G12" s="2"/>
      <c r="H12" s="2"/>
    </row>
    <row r="13" spans="2:8" ht="18" x14ac:dyDescent="0.25">
      <c r="B13" s="2"/>
      <c r="C13" s="2"/>
      <c r="D13" s="2"/>
      <c r="E13" s="2"/>
      <c r="F13" s="11"/>
      <c r="G13" s="2"/>
      <c r="H13" s="2"/>
    </row>
    <row r="14" spans="2:8" ht="18" x14ac:dyDescent="0.25">
      <c r="B14" s="2"/>
      <c r="C14" s="2"/>
      <c r="D14" s="2"/>
      <c r="E14" s="2"/>
      <c r="F14" s="11"/>
      <c r="G14" s="2"/>
      <c r="H14" s="2"/>
    </row>
    <row r="15" spans="2:8" ht="18" x14ac:dyDescent="0.25">
      <c r="B15" s="2"/>
      <c r="C15" s="2"/>
      <c r="D15" s="2"/>
      <c r="E15" s="2"/>
      <c r="F15" s="11"/>
      <c r="G15" s="2"/>
      <c r="H15" s="2"/>
    </row>
    <row r="16" spans="2:8" ht="18" x14ac:dyDescent="0.25">
      <c r="B16" s="2"/>
      <c r="C16" s="2"/>
      <c r="D16" s="2"/>
      <c r="E16" s="2"/>
      <c r="F16" s="11"/>
      <c r="G16" s="2"/>
      <c r="H16" s="2"/>
    </row>
    <row r="17" spans="2:8" ht="18" x14ac:dyDescent="0.25">
      <c r="B17" s="2"/>
      <c r="C17" s="2"/>
      <c r="D17" s="2"/>
      <c r="E17" s="2"/>
      <c r="F17" s="11"/>
      <c r="G17" s="2"/>
      <c r="H17" s="2"/>
    </row>
    <row r="18" spans="2:8" ht="18" x14ac:dyDescent="0.25">
      <c r="B18" s="2"/>
      <c r="C18" s="2"/>
      <c r="D18" s="2"/>
      <c r="E18" s="2"/>
      <c r="F18" s="11"/>
      <c r="G18" s="2"/>
      <c r="H18" s="2"/>
    </row>
    <row r="19" spans="2:8" ht="18" x14ac:dyDescent="0.25">
      <c r="B19" s="2"/>
      <c r="C19" s="2"/>
      <c r="D19" s="2"/>
      <c r="E19" s="2"/>
      <c r="F19" s="11"/>
      <c r="G19" s="2"/>
      <c r="H19" s="2"/>
    </row>
    <row r="20" spans="2:8" ht="18" x14ac:dyDescent="0.25">
      <c r="B20" s="2"/>
      <c r="C20" s="2"/>
      <c r="D20" s="2"/>
      <c r="E20" s="2"/>
      <c r="F20" s="11"/>
      <c r="G20" s="2"/>
      <c r="H20" s="2"/>
    </row>
    <row r="21" spans="2:8" ht="18" x14ac:dyDescent="0.25">
      <c r="B21" s="2"/>
      <c r="C21" s="2"/>
      <c r="D21" s="2"/>
      <c r="E21" s="2"/>
      <c r="F21" s="11"/>
      <c r="G21" s="2"/>
      <c r="H21" s="2"/>
    </row>
    <row r="22" spans="2:8" ht="18" x14ac:dyDescent="0.25">
      <c r="B22" s="2"/>
      <c r="C22" s="2"/>
      <c r="D22" s="2"/>
      <c r="E22" s="2"/>
      <c r="F22" s="11"/>
      <c r="G22" s="2"/>
      <c r="H22" s="2"/>
    </row>
    <row r="23" spans="2:8" ht="18" x14ac:dyDescent="0.25">
      <c r="B23" s="2"/>
      <c r="C23" s="2"/>
      <c r="D23" s="2"/>
      <c r="E23" s="2"/>
      <c r="F23" s="11"/>
      <c r="G23" s="2"/>
      <c r="H23" s="2"/>
    </row>
    <row r="24" spans="2:8" ht="18" x14ac:dyDescent="0.25">
      <c r="B24" s="2"/>
      <c r="C24" s="2"/>
      <c r="D24" s="2"/>
      <c r="E24" s="2"/>
      <c r="F24" s="11"/>
      <c r="G24" s="2"/>
      <c r="H24" s="2"/>
    </row>
    <row r="25" spans="2:8" ht="18" x14ac:dyDescent="0.25">
      <c r="B25" s="2"/>
      <c r="C25" s="2"/>
      <c r="D25" s="2"/>
      <c r="E25" s="2"/>
      <c r="F25" s="11"/>
      <c r="G25" s="2"/>
      <c r="H25" s="2"/>
    </row>
    <row r="26" spans="2:8" ht="18" x14ac:dyDescent="0.25">
      <c r="B26" s="2"/>
      <c r="C26" s="2"/>
      <c r="D26" s="2"/>
      <c r="E26" s="2"/>
      <c r="F26" s="11"/>
      <c r="G26" s="2"/>
      <c r="H26" s="2"/>
    </row>
    <row r="27" spans="2:8" ht="18" x14ac:dyDescent="0.25">
      <c r="B27" s="2"/>
      <c r="C27" s="2"/>
      <c r="D27" s="2"/>
      <c r="E27" s="2"/>
      <c r="F27" s="11"/>
      <c r="G27" s="2"/>
      <c r="H27" s="2"/>
    </row>
    <row r="28" spans="2:8" ht="18" x14ac:dyDescent="0.25">
      <c r="B28" s="2"/>
      <c r="C28" s="2"/>
      <c r="D28" s="2"/>
      <c r="E28" s="2"/>
      <c r="F28" s="11"/>
      <c r="G28" s="2"/>
      <c r="H28" s="2"/>
    </row>
    <row r="29" spans="2:8" ht="18" x14ac:dyDescent="0.25">
      <c r="B29" s="2"/>
      <c r="C29" s="2"/>
      <c r="D29" s="2"/>
      <c r="E29" s="2"/>
      <c r="F29" s="11"/>
      <c r="G29" s="2"/>
      <c r="H29" s="2"/>
    </row>
    <row r="30" spans="2:8" ht="18" x14ac:dyDescent="0.25">
      <c r="B30" s="2"/>
      <c r="C30" s="2"/>
      <c r="D30" s="2"/>
      <c r="E30" s="2"/>
      <c r="F30" s="11"/>
      <c r="G30" s="2"/>
      <c r="H30" s="2"/>
    </row>
    <row r="31" spans="2:8" ht="18" x14ac:dyDescent="0.25">
      <c r="B31" s="2"/>
      <c r="C31" s="2"/>
      <c r="D31" s="2"/>
      <c r="E31" s="2"/>
      <c r="F31" s="11"/>
      <c r="G31" s="2"/>
      <c r="H31" s="2"/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I18"/>
  <sheetViews>
    <sheetView rightToLeft="1" workbookViewId="0">
      <selection activeCell="F15" sqref="F15"/>
    </sheetView>
  </sheetViews>
  <sheetFormatPr defaultRowHeight="12.75" x14ac:dyDescent="0.2"/>
  <cols>
    <col min="3" max="3" width="16" customWidth="1"/>
    <col min="4" max="4" width="67" customWidth="1"/>
    <col min="5" max="5" width="14.42578125" customWidth="1"/>
    <col min="6" max="6" width="14.140625" customWidth="1"/>
    <col min="7" max="7" width="13" bestFit="1" customWidth="1"/>
    <col min="8" max="8" width="12" customWidth="1"/>
    <col min="9" max="9" width="15.5703125" bestFit="1" customWidth="1"/>
  </cols>
  <sheetData>
    <row r="3" spans="3:9" x14ac:dyDescent="0.2">
      <c r="D3" s="17">
        <f>I15</f>
        <v>205306.69999999998</v>
      </c>
    </row>
    <row r="4" spans="3:9" ht="18" x14ac:dyDescent="0.25">
      <c r="C4" s="1" t="s">
        <v>0</v>
      </c>
      <c r="D4" s="1" t="s">
        <v>1</v>
      </c>
      <c r="E4" s="1" t="s">
        <v>165</v>
      </c>
      <c r="F4" s="1" t="s">
        <v>166</v>
      </c>
      <c r="G4" s="1" t="s">
        <v>2</v>
      </c>
      <c r="H4" s="1" t="s">
        <v>3</v>
      </c>
      <c r="I4" s="1" t="s">
        <v>4</v>
      </c>
    </row>
    <row r="5" spans="3:9" ht="18" x14ac:dyDescent="0.25">
      <c r="C5" s="2" t="s">
        <v>55</v>
      </c>
      <c r="D5" s="2" t="s">
        <v>56</v>
      </c>
      <c r="E5" s="2">
        <v>234.1</v>
      </c>
      <c r="F5" s="2">
        <v>126</v>
      </c>
      <c r="G5" s="2">
        <v>29496.6</v>
      </c>
      <c r="H5" s="2" t="s">
        <v>7</v>
      </c>
      <c r="I5" s="2">
        <f>G5-H5</f>
        <v>29496.6</v>
      </c>
    </row>
    <row r="6" spans="3:9" ht="18" x14ac:dyDescent="0.25">
      <c r="C6" s="2" t="s">
        <v>69</v>
      </c>
      <c r="D6" s="2" t="s">
        <v>71</v>
      </c>
      <c r="E6" s="2">
        <v>1</v>
      </c>
      <c r="F6" s="2">
        <v>500</v>
      </c>
      <c r="G6" s="2">
        <v>500</v>
      </c>
      <c r="H6" s="2" t="s">
        <v>7</v>
      </c>
      <c r="I6" s="2">
        <f>G6-H6+I5</f>
        <v>29996.6</v>
      </c>
    </row>
    <row r="7" spans="3:9" ht="18" x14ac:dyDescent="0.25">
      <c r="C7" s="2" t="s">
        <v>78</v>
      </c>
      <c r="D7" s="2" t="s">
        <v>79</v>
      </c>
      <c r="E7" s="2">
        <v>282.89999999999998</v>
      </c>
      <c r="F7" s="2">
        <v>126</v>
      </c>
      <c r="G7" s="2">
        <v>35645.4</v>
      </c>
      <c r="H7" s="2" t="s">
        <v>7</v>
      </c>
      <c r="I7" s="2">
        <f t="shared" ref="I7:I16" si="0">G7-H7+I6</f>
        <v>65642</v>
      </c>
    </row>
    <row r="8" spans="3:9" ht="18" x14ac:dyDescent="0.25">
      <c r="C8" s="2" t="s">
        <v>80</v>
      </c>
      <c r="D8" s="2" t="s">
        <v>81</v>
      </c>
      <c r="E8" s="2">
        <v>191</v>
      </c>
      <c r="F8" s="2">
        <v>126</v>
      </c>
      <c r="G8" s="2">
        <v>24066</v>
      </c>
      <c r="H8" s="2" t="s">
        <v>7</v>
      </c>
      <c r="I8" s="2">
        <f t="shared" si="0"/>
        <v>89708</v>
      </c>
    </row>
    <row r="9" spans="3:9" ht="18" x14ac:dyDescent="0.25">
      <c r="C9" s="2" t="s">
        <v>80</v>
      </c>
      <c r="D9" s="2" t="s">
        <v>82</v>
      </c>
      <c r="E9" s="2">
        <v>47.5</v>
      </c>
      <c r="F9" s="2">
        <v>126</v>
      </c>
      <c r="G9" s="2">
        <v>5985</v>
      </c>
      <c r="H9" s="2" t="s">
        <v>7</v>
      </c>
      <c r="I9" s="2">
        <f t="shared" si="0"/>
        <v>95693</v>
      </c>
    </row>
    <row r="10" spans="3:9" ht="18" x14ac:dyDescent="0.25">
      <c r="C10" s="2" t="s">
        <v>107</v>
      </c>
      <c r="D10" s="2" t="s">
        <v>108</v>
      </c>
      <c r="E10" s="2">
        <v>274.85000000000002</v>
      </c>
      <c r="F10" s="2">
        <v>126</v>
      </c>
      <c r="G10" s="2">
        <v>34631.1</v>
      </c>
      <c r="H10" s="2" t="s">
        <v>7</v>
      </c>
      <c r="I10" s="2">
        <f t="shared" si="0"/>
        <v>130324.1</v>
      </c>
    </row>
    <row r="11" spans="3:9" ht="18" x14ac:dyDescent="0.25">
      <c r="C11" s="2" t="s">
        <v>107</v>
      </c>
      <c r="D11" s="2" t="s">
        <v>109</v>
      </c>
      <c r="E11" s="2"/>
      <c r="F11" s="2"/>
      <c r="G11" s="2">
        <v>0</v>
      </c>
      <c r="H11" s="2">
        <v>2520</v>
      </c>
      <c r="I11" s="2">
        <f t="shared" si="0"/>
        <v>127804.1</v>
      </c>
    </row>
    <row r="12" spans="3:9" ht="18" x14ac:dyDescent="0.25">
      <c r="C12" s="2" t="s">
        <v>111</v>
      </c>
      <c r="D12" s="2" t="s">
        <v>112</v>
      </c>
      <c r="E12" s="2">
        <v>283.7</v>
      </c>
      <c r="F12" s="2">
        <v>126</v>
      </c>
      <c r="G12" s="2">
        <v>35746.199999999997</v>
      </c>
      <c r="H12" s="2" t="s">
        <v>7</v>
      </c>
      <c r="I12" s="2">
        <f t="shared" si="0"/>
        <v>163550.29999999999</v>
      </c>
    </row>
    <row r="13" spans="3:9" ht="18" x14ac:dyDescent="0.25">
      <c r="C13" s="2" t="s">
        <v>111</v>
      </c>
      <c r="D13" s="2" t="s">
        <v>113</v>
      </c>
      <c r="E13" s="2">
        <v>327.39999999999998</v>
      </c>
      <c r="F13" s="2">
        <v>126</v>
      </c>
      <c r="G13" s="2">
        <v>41252.400000000001</v>
      </c>
      <c r="H13" s="2" t="s">
        <v>7</v>
      </c>
      <c r="I13" s="2">
        <f t="shared" si="0"/>
        <v>204802.69999999998</v>
      </c>
    </row>
    <row r="14" spans="3:9" ht="18" x14ac:dyDescent="0.25">
      <c r="C14" s="2" t="s">
        <v>117</v>
      </c>
      <c r="D14" s="2" t="s">
        <v>118</v>
      </c>
      <c r="E14" s="2">
        <v>4</v>
      </c>
      <c r="F14" s="2">
        <v>126</v>
      </c>
      <c r="G14" s="2">
        <v>504</v>
      </c>
      <c r="H14" s="2" t="s">
        <v>7</v>
      </c>
      <c r="I14" s="2">
        <f t="shared" si="0"/>
        <v>205306.69999999998</v>
      </c>
    </row>
    <row r="15" spans="3:9" ht="18" x14ac:dyDescent="0.25">
      <c r="C15" s="2"/>
      <c r="D15" s="2"/>
      <c r="E15" s="2"/>
      <c r="F15" s="2"/>
      <c r="G15" s="2"/>
      <c r="H15" s="2"/>
      <c r="I15" s="2">
        <f t="shared" si="0"/>
        <v>205306.69999999998</v>
      </c>
    </row>
    <row r="16" spans="3:9" ht="18" x14ac:dyDescent="0.25">
      <c r="C16" s="2"/>
      <c r="D16" s="2"/>
      <c r="E16" s="2"/>
      <c r="F16" s="2"/>
      <c r="G16" s="2"/>
      <c r="H16" s="2"/>
      <c r="I16" s="2">
        <f t="shared" si="0"/>
        <v>205306.69999999998</v>
      </c>
    </row>
    <row r="17" spans="3:9" ht="18" x14ac:dyDescent="0.25">
      <c r="C17" s="2"/>
      <c r="D17" s="2"/>
      <c r="E17" s="2"/>
      <c r="F17" s="2"/>
      <c r="G17" s="2"/>
      <c r="H17" s="2"/>
      <c r="I17" s="2">
        <f t="shared" ref="I17:I18" si="1">G17-H17+I16</f>
        <v>205306.69999999998</v>
      </c>
    </row>
    <row r="18" spans="3:9" ht="18" x14ac:dyDescent="0.25">
      <c r="C18" s="2"/>
      <c r="D18" s="2"/>
      <c r="E18" s="2"/>
      <c r="F18" s="2"/>
      <c r="G18" s="2"/>
      <c r="H18" s="2"/>
      <c r="I18" s="2">
        <f t="shared" si="1"/>
        <v>205306.69999999998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I18"/>
  <sheetViews>
    <sheetView rightToLeft="1" workbookViewId="0">
      <selection activeCell="F12" sqref="F12"/>
    </sheetView>
  </sheetViews>
  <sheetFormatPr defaultRowHeight="12.75" x14ac:dyDescent="0.2"/>
  <cols>
    <col min="3" max="3" width="15.7109375" bestFit="1" customWidth="1"/>
    <col min="4" max="4" width="41.7109375" bestFit="1" customWidth="1"/>
    <col min="7" max="7" width="20.42578125" customWidth="1"/>
    <col min="8" max="8" width="17.140625" customWidth="1"/>
    <col min="9" max="9" width="15.5703125" bestFit="1" customWidth="1"/>
  </cols>
  <sheetData>
    <row r="2" spans="3:9" x14ac:dyDescent="0.2">
      <c r="D2" s="17">
        <f>SUM(G4:G14)</f>
        <v>305000</v>
      </c>
    </row>
    <row r="3" spans="3:9" ht="18" x14ac:dyDescent="0.25">
      <c r="C3" s="1" t="s">
        <v>0</v>
      </c>
      <c r="D3" s="1" t="s">
        <v>1</v>
      </c>
      <c r="E3" s="1" t="s">
        <v>165</v>
      </c>
      <c r="F3" s="1" t="s">
        <v>166</v>
      </c>
      <c r="G3" s="1" t="s">
        <v>2</v>
      </c>
      <c r="H3" s="1" t="s">
        <v>3</v>
      </c>
      <c r="I3" s="1" t="s">
        <v>4</v>
      </c>
    </row>
    <row r="4" spans="3:9" ht="18" x14ac:dyDescent="0.25">
      <c r="C4" s="2" t="s">
        <v>69</v>
      </c>
      <c r="D4" s="2" t="s">
        <v>75</v>
      </c>
      <c r="E4" s="2">
        <v>11</v>
      </c>
      <c r="F4" s="2">
        <v>13000</v>
      </c>
      <c r="G4" s="2">
        <v>143000</v>
      </c>
      <c r="H4" s="2" t="s">
        <v>7</v>
      </c>
      <c r="I4" s="2">
        <f>G4-H4</f>
        <v>143000</v>
      </c>
    </row>
    <row r="5" spans="3:9" ht="18" x14ac:dyDescent="0.25">
      <c r="C5" s="2" t="s">
        <v>69</v>
      </c>
      <c r="D5" s="2" t="s">
        <v>76</v>
      </c>
      <c r="E5" s="2">
        <v>11</v>
      </c>
      <c r="F5" s="2">
        <v>500</v>
      </c>
      <c r="G5" s="2">
        <v>5500</v>
      </c>
      <c r="H5" s="2" t="s">
        <v>7</v>
      </c>
      <c r="I5" s="2">
        <f>G5-H5+I4</f>
        <v>148500</v>
      </c>
    </row>
    <row r="6" spans="3:9" ht="18" x14ac:dyDescent="0.25">
      <c r="C6" s="2" t="s">
        <v>69</v>
      </c>
      <c r="D6" s="2" t="s">
        <v>77</v>
      </c>
      <c r="E6" s="2">
        <v>10</v>
      </c>
      <c r="F6" s="2">
        <v>900</v>
      </c>
      <c r="G6" s="2">
        <v>9000</v>
      </c>
      <c r="H6" s="2" t="s">
        <v>7</v>
      </c>
      <c r="I6" s="2">
        <f t="shared" ref="I6:I17" si="0">G6-H6+I5</f>
        <v>157500</v>
      </c>
    </row>
    <row r="7" spans="3:9" ht="18" x14ac:dyDescent="0.25">
      <c r="C7" s="2" t="s">
        <v>128</v>
      </c>
      <c r="D7" s="2" t="s">
        <v>129</v>
      </c>
      <c r="E7" s="2">
        <v>11</v>
      </c>
      <c r="F7" s="2">
        <v>8500</v>
      </c>
      <c r="G7" s="2">
        <v>93500</v>
      </c>
      <c r="H7" s="2" t="s">
        <v>7</v>
      </c>
      <c r="I7" s="2">
        <f t="shared" si="0"/>
        <v>251000</v>
      </c>
    </row>
    <row r="8" spans="3:9" ht="18" x14ac:dyDescent="0.25">
      <c r="C8" s="2" t="s">
        <v>128</v>
      </c>
      <c r="D8" s="2" t="s">
        <v>130</v>
      </c>
      <c r="E8" s="2">
        <v>11</v>
      </c>
      <c r="F8" s="2">
        <v>500</v>
      </c>
      <c r="G8" s="2">
        <v>5500</v>
      </c>
      <c r="H8" s="2" t="s">
        <v>7</v>
      </c>
      <c r="I8" s="2">
        <f t="shared" si="0"/>
        <v>256500</v>
      </c>
    </row>
    <row r="9" spans="3:9" ht="18" x14ac:dyDescent="0.25">
      <c r="C9" s="2" t="s">
        <v>128</v>
      </c>
      <c r="D9" s="2" t="s">
        <v>131</v>
      </c>
      <c r="E9" s="2">
        <v>10</v>
      </c>
      <c r="F9" s="2">
        <v>1750</v>
      </c>
      <c r="G9" s="2">
        <v>17500</v>
      </c>
      <c r="H9" s="2" t="s">
        <v>7</v>
      </c>
      <c r="I9" s="2">
        <f t="shared" si="0"/>
        <v>274000</v>
      </c>
    </row>
    <row r="10" spans="3:9" ht="18" x14ac:dyDescent="0.25">
      <c r="C10" s="2" t="s">
        <v>128</v>
      </c>
      <c r="D10" s="2" t="s">
        <v>132</v>
      </c>
      <c r="E10" s="2">
        <v>10</v>
      </c>
      <c r="F10" s="2">
        <v>1000</v>
      </c>
      <c r="G10" s="2">
        <v>10000</v>
      </c>
      <c r="H10" s="2" t="s">
        <v>7</v>
      </c>
      <c r="I10" s="2">
        <f t="shared" si="0"/>
        <v>284000</v>
      </c>
    </row>
    <row r="11" spans="3:9" ht="18" x14ac:dyDescent="0.25">
      <c r="C11" s="2" t="s">
        <v>128</v>
      </c>
      <c r="D11" s="2" t="s">
        <v>133</v>
      </c>
      <c r="E11" s="2">
        <v>10.5</v>
      </c>
      <c r="F11" s="2">
        <v>2000</v>
      </c>
      <c r="G11" s="2">
        <v>21000</v>
      </c>
      <c r="H11" s="2" t="s">
        <v>7</v>
      </c>
      <c r="I11" s="2">
        <f t="shared" si="0"/>
        <v>305000</v>
      </c>
    </row>
    <row r="12" spans="3:9" ht="18" x14ac:dyDescent="0.25">
      <c r="C12" s="2"/>
      <c r="D12" s="2"/>
      <c r="E12" s="2"/>
      <c r="F12" s="2"/>
      <c r="G12" s="2"/>
      <c r="H12" s="2"/>
      <c r="I12" s="2">
        <f t="shared" si="0"/>
        <v>305000</v>
      </c>
    </row>
    <row r="13" spans="3:9" ht="18" x14ac:dyDescent="0.25">
      <c r="C13" s="2"/>
      <c r="D13" s="2"/>
      <c r="E13" s="2"/>
      <c r="F13" s="2"/>
      <c r="G13" s="2"/>
      <c r="H13" s="2"/>
      <c r="I13" s="2">
        <f t="shared" si="0"/>
        <v>305000</v>
      </c>
    </row>
    <row r="14" spans="3:9" ht="18" x14ac:dyDescent="0.25">
      <c r="C14" s="2"/>
      <c r="D14" s="2"/>
      <c r="E14" s="2"/>
      <c r="F14" s="2"/>
      <c r="G14" s="2"/>
      <c r="H14" s="2"/>
      <c r="I14" s="2">
        <f t="shared" si="0"/>
        <v>305000</v>
      </c>
    </row>
    <row r="15" spans="3:9" ht="18" x14ac:dyDescent="0.25">
      <c r="C15" s="2"/>
      <c r="D15" s="2"/>
      <c r="E15" s="2"/>
      <c r="F15" s="2"/>
      <c r="G15" s="2"/>
      <c r="H15" s="2"/>
      <c r="I15" s="2">
        <f t="shared" si="0"/>
        <v>305000</v>
      </c>
    </row>
    <row r="16" spans="3:9" ht="18" x14ac:dyDescent="0.25">
      <c r="C16" s="2"/>
      <c r="D16" s="2"/>
      <c r="E16" s="2"/>
      <c r="F16" s="2"/>
      <c r="G16" s="2"/>
      <c r="H16" s="2"/>
      <c r="I16" s="2">
        <f t="shared" si="0"/>
        <v>305000</v>
      </c>
    </row>
    <row r="17" spans="3:9" ht="18" x14ac:dyDescent="0.25">
      <c r="C17" s="2"/>
      <c r="D17" s="2"/>
      <c r="E17" s="2"/>
      <c r="F17" s="2"/>
      <c r="G17" s="2"/>
      <c r="H17" s="2"/>
      <c r="I17" s="2">
        <f t="shared" si="0"/>
        <v>305000</v>
      </c>
    </row>
    <row r="18" spans="3:9" ht="18" x14ac:dyDescent="0.25">
      <c r="C18" s="2"/>
      <c r="D18" s="2"/>
      <c r="E18" s="2"/>
      <c r="F18" s="2"/>
      <c r="G18" s="2"/>
      <c r="H18" s="2"/>
      <c r="I18" s="2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79"/>
  <sheetViews>
    <sheetView rightToLeft="1" topLeftCell="A136" zoomScaleNormal="100" workbookViewId="0">
      <selection activeCell="D157" sqref="D157"/>
    </sheetView>
  </sheetViews>
  <sheetFormatPr defaultRowHeight="18" x14ac:dyDescent="0.25"/>
  <cols>
    <col min="1" max="1" width="25" style="29" bestFit="1" customWidth="1"/>
    <col min="2" max="2" width="10.85546875" style="32" customWidth="1"/>
    <col min="3" max="3" width="16.7109375" style="32" customWidth="1"/>
    <col min="4" max="4" width="27.5703125" style="47" customWidth="1"/>
    <col min="5" max="5" width="15.42578125" style="42" customWidth="1"/>
    <col min="6" max="6" width="18.42578125" style="52" customWidth="1"/>
    <col min="7" max="7" width="20.28515625" style="34" customWidth="1"/>
    <col min="8" max="8" width="13.85546875" style="30" bestFit="1" customWidth="1"/>
    <col min="9" max="9" width="9.42578125" style="26" bestFit="1" customWidth="1"/>
    <col min="10" max="16384" width="9.140625" style="26"/>
  </cols>
  <sheetData>
    <row r="2" spans="3:9" x14ac:dyDescent="0.25">
      <c r="D2" s="55">
        <f>SUM(G4:G280)</f>
        <v>4025227.5</v>
      </c>
    </row>
    <row r="3" spans="3:9" x14ac:dyDescent="0.25">
      <c r="C3" s="116" t="s">
        <v>0</v>
      </c>
      <c r="D3" s="117" t="s">
        <v>1</v>
      </c>
      <c r="E3" s="118" t="s">
        <v>165</v>
      </c>
      <c r="F3" s="119" t="s">
        <v>166</v>
      </c>
      <c r="G3" s="120" t="s">
        <v>416</v>
      </c>
      <c r="H3" s="31"/>
      <c r="I3" s="27"/>
    </row>
    <row r="4" spans="3:9" x14ac:dyDescent="0.25">
      <c r="C4" s="37" t="s">
        <v>377</v>
      </c>
      <c r="D4" s="48" t="s">
        <v>412</v>
      </c>
      <c r="E4" s="43" t="s">
        <v>360</v>
      </c>
      <c r="F4" s="53" t="s">
        <v>396</v>
      </c>
      <c r="G4" s="35">
        <f t="shared" ref="G4:G42" si="0">F4*E4</f>
        <v>2300</v>
      </c>
      <c r="H4" s="31"/>
      <c r="I4" s="27"/>
    </row>
    <row r="5" spans="3:9" x14ac:dyDescent="0.25">
      <c r="C5" s="37" t="s">
        <v>377</v>
      </c>
      <c r="D5" s="48" t="s">
        <v>413</v>
      </c>
      <c r="E5" s="43" t="s">
        <v>384</v>
      </c>
      <c r="F5" s="53" t="s">
        <v>397</v>
      </c>
      <c r="G5" s="35">
        <f t="shared" si="0"/>
        <v>600</v>
      </c>
      <c r="H5" s="31"/>
      <c r="I5" s="27"/>
    </row>
    <row r="6" spans="3:9" x14ac:dyDescent="0.25">
      <c r="C6" s="37" t="s">
        <v>377</v>
      </c>
      <c r="D6" s="48" t="s">
        <v>414</v>
      </c>
      <c r="E6" s="43" t="s">
        <v>385</v>
      </c>
      <c r="F6" s="53" t="s">
        <v>398</v>
      </c>
      <c r="G6" s="35">
        <f t="shared" si="0"/>
        <v>2795</v>
      </c>
      <c r="H6" s="31"/>
      <c r="I6" s="27"/>
    </row>
    <row r="7" spans="3:9" x14ac:dyDescent="0.25">
      <c r="C7" s="37" t="s">
        <v>378</v>
      </c>
      <c r="D7" s="48" t="s">
        <v>413</v>
      </c>
      <c r="E7" s="43" t="s">
        <v>386</v>
      </c>
      <c r="F7" s="53" t="s">
        <v>399</v>
      </c>
      <c r="G7" s="35">
        <f t="shared" si="0"/>
        <v>6270</v>
      </c>
      <c r="H7" s="31"/>
      <c r="I7" s="27"/>
    </row>
    <row r="8" spans="3:9" x14ac:dyDescent="0.25">
      <c r="C8" s="37" t="s">
        <v>378</v>
      </c>
      <c r="D8" s="48" t="s">
        <v>414</v>
      </c>
      <c r="E8" s="43" t="s">
        <v>387</v>
      </c>
      <c r="F8" s="53" t="s">
        <v>400</v>
      </c>
      <c r="G8" s="35">
        <f t="shared" si="0"/>
        <v>4740</v>
      </c>
      <c r="H8" s="31"/>
      <c r="I8" s="27"/>
    </row>
    <row r="9" spans="3:9" x14ac:dyDescent="0.25">
      <c r="C9" s="37" t="s">
        <v>379</v>
      </c>
      <c r="D9" s="48" t="s">
        <v>413</v>
      </c>
      <c r="E9" s="43" t="s">
        <v>358</v>
      </c>
      <c r="F9" s="53" t="s">
        <v>399</v>
      </c>
      <c r="G9" s="35">
        <f t="shared" si="0"/>
        <v>1615</v>
      </c>
      <c r="H9" s="31"/>
      <c r="I9" s="27"/>
    </row>
    <row r="10" spans="3:9" ht="18.75" customHeight="1" x14ac:dyDescent="0.25">
      <c r="C10" s="37" t="s">
        <v>379</v>
      </c>
      <c r="D10" s="48" t="s">
        <v>414</v>
      </c>
      <c r="E10" s="43" t="s">
        <v>388</v>
      </c>
      <c r="F10" s="53" t="s">
        <v>400</v>
      </c>
      <c r="G10" s="35">
        <f t="shared" si="0"/>
        <v>2760</v>
      </c>
      <c r="H10" s="31"/>
      <c r="I10" s="27"/>
    </row>
    <row r="11" spans="3:9" ht="15.75" customHeight="1" x14ac:dyDescent="0.25">
      <c r="C11" s="37" t="s">
        <v>380</v>
      </c>
      <c r="D11" s="48" t="s">
        <v>413</v>
      </c>
      <c r="E11" s="43" t="s">
        <v>389</v>
      </c>
      <c r="F11" s="53" t="s">
        <v>399</v>
      </c>
      <c r="G11" s="35">
        <f t="shared" si="0"/>
        <v>6460</v>
      </c>
      <c r="H11" s="31"/>
      <c r="I11" s="27"/>
    </row>
    <row r="12" spans="3:9" x14ac:dyDescent="0.25">
      <c r="C12" s="37" t="s">
        <v>380</v>
      </c>
      <c r="D12" s="48" t="s">
        <v>414</v>
      </c>
      <c r="E12" s="43" t="s">
        <v>390</v>
      </c>
      <c r="F12" s="53" t="s">
        <v>400</v>
      </c>
      <c r="G12" s="35">
        <f t="shared" si="0"/>
        <v>2520</v>
      </c>
      <c r="H12" s="31"/>
      <c r="I12" s="27"/>
    </row>
    <row r="13" spans="3:9" x14ac:dyDescent="0.25">
      <c r="C13" s="37" t="s">
        <v>381</v>
      </c>
      <c r="D13" s="48" t="s">
        <v>414</v>
      </c>
      <c r="E13" s="43" t="s">
        <v>391</v>
      </c>
      <c r="F13" s="53" t="s">
        <v>401</v>
      </c>
      <c r="G13" s="35">
        <f t="shared" si="0"/>
        <v>2475</v>
      </c>
      <c r="H13" s="31"/>
      <c r="I13" s="27"/>
    </row>
    <row r="14" spans="3:9" x14ac:dyDescent="0.25">
      <c r="C14" s="37" t="s">
        <v>381</v>
      </c>
      <c r="D14" s="48" t="s">
        <v>413</v>
      </c>
      <c r="E14" s="43" t="s">
        <v>392</v>
      </c>
      <c r="F14" s="53" t="s">
        <v>399</v>
      </c>
      <c r="G14" s="35">
        <f t="shared" si="0"/>
        <v>3230</v>
      </c>
      <c r="H14" s="31"/>
      <c r="I14" s="27"/>
    </row>
    <row r="15" spans="3:9" x14ac:dyDescent="0.25">
      <c r="C15" s="37" t="s">
        <v>382</v>
      </c>
      <c r="D15" s="48" t="s">
        <v>414</v>
      </c>
      <c r="E15" s="43" t="s">
        <v>393</v>
      </c>
      <c r="F15" s="53" t="s">
        <v>401</v>
      </c>
      <c r="G15" s="35">
        <f t="shared" si="0"/>
        <v>1375</v>
      </c>
      <c r="H15" s="31"/>
      <c r="I15" s="27"/>
    </row>
    <row r="16" spans="3:9" x14ac:dyDescent="0.25">
      <c r="C16" s="127">
        <v>46021</v>
      </c>
      <c r="D16" s="48" t="s">
        <v>413</v>
      </c>
      <c r="E16" s="43" t="s">
        <v>394</v>
      </c>
      <c r="F16" s="53" t="s">
        <v>399</v>
      </c>
      <c r="G16" s="35">
        <f t="shared" si="0"/>
        <v>3325</v>
      </c>
      <c r="H16" s="31"/>
      <c r="I16" s="27"/>
    </row>
    <row r="17" spans="3:9" x14ac:dyDescent="0.25">
      <c r="C17" s="37" t="s">
        <v>383</v>
      </c>
      <c r="D17" s="48" t="s">
        <v>413</v>
      </c>
      <c r="E17" s="43" t="s">
        <v>395</v>
      </c>
      <c r="F17" s="53" t="s">
        <v>402</v>
      </c>
      <c r="G17" s="35">
        <f t="shared" si="0"/>
        <v>12330</v>
      </c>
      <c r="H17" s="31"/>
      <c r="I17" s="27"/>
    </row>
    <row r="18" spans="3:9" x14ac:dyDescent="0.25">
      <c r="C18" s="37" t="s">
        <v>383</v>
      </c>
      <c r="D18" s="48" t="s">
        <v>414</v>
      </c>
      <c r="E18" s="43" t="s">
        <v>387</v>
      </c>
      <c r="F18" s="53" t="s">
        <v>401</v>
      </c>
      <c r="G18" s="35">
        <f t="shared" si="0"/>
        <v>4345</v>
      </c>
      <c r="H18" s="31"/>
      <c r="I18" s="27"/>
    </row>
    <row r="19" spans="3:9" x14ac:dyDescent="0.25">
      <c r="C19" s="38" t="s">
        <v>403</v>
      </c>
      <c r="D19" s="49" t="s">
        <v>415</v>
      </c>
      <c r="E19" s="44" t="s">
        <v>392</v>
      </c>
      <c r="F19" s="54" t="s">
        <v>404</v>
      </c>
      <c r="G19" s="35">
        <f t="shared" si="0"/>
        <v>13600</v>
      </c>
      <c r="H19" s="31"/>
      <c r="I19" s="27"/>
    </row>
    <row r="20" spans="3:9" x14ac:dyDescent="0.25">
      <c r="C20" s="37" t="s">
        <v>418</v>
      </c>
      <c r="D20" s="50" t="s">
        <v>451</v>
      </c>
      <c r="E20" s="43" t="s">
        <v>429</v>
      </c>
      <c r="F20" s="53" t="s">
        <v>446</v>
      </c>
      <c r="G20" s="35">
        <f t="shared" si="0"/>
        <v>18600</v>
      </c>
      <c r="H20" s="31"/>
      <c r="I20" s="27"/>
    </row>
    <row r="21" spans="3:9" x14ac:dyDescent="0.25">
      <c r="C21" s="37" t="s">
        <v>418</v>
      </c>
      <c r="D21" s="50" t="s">
        <v>451</v>
      </c>
      <c r="E21" s="43" t="s">
        <v>430</v>
      </c>
      <c r="F21" s="53" t="s">
        <v>447</v>
      </c>
      <c r="G21" s="35">
        <f t="shared" si="0"/>
        <v>29880</v>
      </c>
      <c r="H21" s="31"/>
      <c r="I21" s="27"/>
    </row>
    <row r="22" spans="3:9" x14ac:dyDescent="0.25">
      <c r="C22" s="37" t="s">
        <v>419</v>
      </c>
      <c r="D22" s="50" t="s">
        <v>451</v>
      </c>
      <c r="E22" s="43" t="s">
        <v>431</v>
      </c>
      <c r="F22" s="53" t="s">
        <v>446</v>
      </c>
      <c r="G22" s="35">
        <f t="shared" si="0"/>
        <v>21480</v>
      </c>
      <c r="H22" s="31"/>
      <c r="I22" s="27"/>
    </row>
    <row r="23" spans="3:9" x14ac:dyDescent="0.25">
      <c r="C23" s="37" t="s">
        <v>403</v>
      </c>
      <c r="D23" s="50" t="s">
        <v>451</v>
      </c>
      <c r="E23" s="43" t="s">
        <v>432</v>
      </c>
      <c r="F23" s="53" t="s">
        <v>402</v>
      </c>
      <c r="G23" s="35">
        <f t="shared" si="0"/>
        <v>9900</v>
      </c>
      <c r="H23" s="31"/>
      <c r="I23" s="27"/>
    </row>
    <row r="24" spans="3:9" x14ac:dyDescent="0.25">
      <c r="C24" s="37" t="s">
        <v>121</v>
      </c>
      <c r="D24" s="50" t="s">
        <v>452</v>
      </c>
      <c r="E24" s="43" t="s">
        <v>390</v>
      </c>
      <c r="F24" s="53" t="s">
        <v>36</v>
      </c>
      <c r="G24" s="35">
        <f t="shared" si="0"/>
        <v>33600</v>
      </c>
      <c r="H24" s="31"/>
      <c r="I24" s="27"/>
    </row>
    <row r="25" spans="3:9" x14ac:dyDescent="0.25">
      <c r="C25" s="37" t="s">
        <v>121</v>
      </c>
      <c r="D25" s="50" t="s">
        <v>451</v>
      </c>
      <c r="E25" s="43" t="s">
        <v>433</v>
      </c>
      <c r="F25" s="53" t="s">
        <v>448</v>
      </c>
      <c r="G25" s="35">
        <f t="shared" si="0"/>
        <v>5120</v>
      </c>
      <c r="H25" s="31"/>
      <c r="I25" s="27"/>
    </row>
    <row r="26" spans="3:9" x14ac:dyDescent="0.25">
      <c r="C26" s="37" t="s">
        <v>420</v>
      </c>
      <c r="D26" s="50" t="s">
        <v>453</v>
      </c>
      <c r="E26" s="43" t="s">
        <v>392</v>
      </c>
      <c r="F26" s="53" t="s">
        <v>22</v>
      </c>
      <c r="G26" s="35">
        <f t="shared" si="0"/>
        <v>20400</v>
      </c>
      <c r="H26" s="31"/>
      <c r="I26" s="27"/>
    </row>
    <row r="27" spans="3:9" x14ac:dyDescent="0.25">
      <c r="C27" s="37" t="s">
        <v>420</v>
      </c>
      <c r="D27" s="50" t="s">
        <v>454</v>
      </c>
      <c r="E27" s="43" t="s">
        <v>434</v>
      </c>
      <c r="F27" s="53" t="s">
        <v>404</v>
      </c>
      <c r="G27" s="35">
        <f t="shared" si="0"/>
        <v>11400</v>
      </c>
      <c r="H27" s="31"/>
      <c r="I27" s="27"/>
    </row>
    <row r="28" spans="3:9" x14ac:dyDescent="0.25">
      <c r="C28" s="37" t="s">
        <v>421</v>
      </c>
      <c r="D28" s="50" t="s">
        <v>455</v>
      </c>
      <c r="E28" s="43" t="s">
        <v>394</v>
      </c>
      <c r="F28" s="53" t="s">
        <v>22</v>
      </c>
      <c r="G28" s="35">
        <f t="shared" si="0"/>
        <v>21000</v>
      </c>
      <c r="H28" s="31"/>
      <c r="I28" s="27"/>
    </row>
    <row r="29" spans="3:9" x14ac:dyDescent="0.25">
      <c r="C29" s="37" t="s">
        <v>421</v>
      </c>
      <c r="D29" s="50" t="s">
        <v>456</v>
      </c>
      <c r="E29" s="43" t="s">
        <v>435</v>
      </c>
      <c r="F29" s="53" t="s">
        <v>404</v>
      </c>
      <c r="G29" s="35">
        <f t="shared" si="0"/>
        <v>6000</v>
      </c>
      <c r="H29" s="31"/>
      <c r="I29" s="27"/>
    </row>
    <row r="30" spans="3:9" x14ac:dyDescent="0.25">
      <c r="C30" s="37" t="s">
        <v>422</v>
      </c>
      <c r="D30" s="50" t="s">
        <v>455</v>
      </c>
      <c r="E30" s="43" t="s">
        <v>436</v>
      </c>
      <c r="F30" s="53" t="s">
        <v>22</v>
      </c>
      <c r="G30" s="35">
        <f t="shared" si="0"/>
        <v>25500</v>
      </c>
      <c r="H30" s="31"/>
      <c r="I30" s="27"/>
    </row>
    <row r="31" spans="3:9" x14ac:dyDescent="0.25">
      <c r="C31" s="37" t="s">
        <v>422</v>
      </c>
      <c r="D31" s="50" t="s">
        <v>456</v>
      </c>
      <c r="E31" s="43" t="s">
        <v>437</v>
      </c>
      <c r="F31" s="53" t="s">
        <v>404</v>
      </c>
      <c r="G31" s="35">
        <f t="shared" si="0"/>
        <v>5600</v>
      </c>
      <c r="H31" s="31"/>
      <c r="I31" s="27"/>
    </row>
    <row r="32" spans="3:9" x14ac:dyDescent="0.25">
      <c r="C32" s="37" t="s">
        <v>423</v>
      </c>
      <c r="D32" s="50" t="s">
        <v>455</v>
      </c>
      <c r="E32" s="43" t="s">
        <v>438</v>
      </c>
      <c r="F32" s="53" t="s">
        <v>22</v>
      </c>
      <c r="G32" s="35">
        <f t="shared" si="0"/>
        <v>15300</v>
      </c>
      <c r="H32" s="31"/>
      <c r="I32" s="27"/>
    </row>
    <row r="33" spans="3:9" x14ac:dyDescent="0.25">
      <c r="C33" s="37" t="s">
        <v>423</v>
      </c>
      <c r="D33" s="50" t="s">
        <v>456</v>
      </c>
      <c r="E33" s="43" t="s">
        <v>439</v>
      </c>
      <c r="F33" s="53" t="s">
        <v>404</v>
      </c>
      <c r="G33" s="35">
        <f t="shared" si="0"/>
        <v>4200</v>
      </c>
      <c r="H33" s="31"/>
      <c r="I33" s="27"/>
    </row>
    <row r="34" spans="3:9" x14ac:dyDescent="0.25">
      <c r="C34" s="37" t="s">
        <v>424</v>
      </c>
      <c r="D34" s="50" t="s">
        <v>457</v>
      </c>
      <c r="E34" s="43" t="s">
        <v>399</v>
      </c>
      <c r="F34" s="53" t="s">
        <v>449</v>
      </c>
      <c r="G34" s="35">
        <f t="shared" si="0"/>
        <v>20900</v>
      </c>
      <c r="H34" s="31"/>
      <c r="I34" s="27"/>
    </row>
    <row r="35" spans="3:9" x14ac:dyDescent="0.25">
      <c r="C35" s="37" t="s">
        <v>425</v>
      </c>
      <c r="D35" s="50" t="s">
        <v>452</v>
      </c>
      <c r="E35" s="43" t="s">
        <v>360</v>
      </c>
      <c r="F35" s="53" t="s">
        <v>20</v>
      </c>
      <c r="G35" s="35">
        <f t="shared" si="0"/>
        <v>11600</v>
      </c>
      <c r="H35" s="31"/>
      <c r="I35" s="27"/>
    </row>
    <row r="36" spans="3:9" x14ac:dyDescent="0.25">
      <c r="C36" s="37" t="s">
        <v>425</v>
      </c>
      <c r="D36" s="50" t="s">
        <v>451</v>
      </c>
      <c r="E36" s="43" t="s">
        <v>440</v>
      </c>
      <c r="F36" s="53" t="s">
        <v>450</v>
      </c>
      <c r="G36" s="35">
        <f t="shared" si="0"/>
        <v>15600</v>
      </c>
      <c r="H36" s="31"/>
      <c r="I36" s="27"/>
    </row>
    <row r="37" spans="3:9" x14ac:dyDescent="0.25">
      <c r="C37" s="37" t="s">
        <v>426</v>
      </c>
      <c r="D37" s="50" t="s">
        <v>455</v>
      </c>
      <c r="E37" s="43" t="s">
        <v>441</v>
      </c>
      <c r="F37" s="53" t="s">
        <v>22</v>
      </c>
      <c r="G37" s="35">
        <f t="shared" si="0"/>
        <v>12300</v>
      </c>
      <c r="H37" s="31"/>
      <c r="I37" s="27"/>
    </row>
    <row r="38" spans="3:9" x14ac:dyDescent="0.25">
      <c r="C38" s="37" t="s">
        <v>426</v>
      </c>
      <c r="D38" s="50" t="s">
        <v>456</v>
      </c>
      <c r="E38" s="43" t="s">
        <v>442</v>
      </c>
      <c r="F38" s="53" t="s">
        <v>404</v>
      </c>
      <c r="G38" s="35">
        <f t="shared" si="0"/>
        <v>4800</v>
      </c>
      <c r="H38" s="31"/>
      <c r="I38" s="27"/>
    </row>
    <row r="39" spans="3:9" x14ac:dyDescent="0.25">
      <c r="C39" s="37" t="s">
        <v>427</v>
      </c>
      <c r="D39" s="50" t="s">
        <v>455</v>
      </c>
      <c r="E39" s="43" t="s">
        <v>443</v>
      </c>
      <c r="F39" s="53" t="s">
        <v>22</v>
      </c>
      <c r="G39" s="35">
        <f t="shared" si="0"/>
        <v>7800</v>
      </c>
      <c r="H39" s="31"/>
      <c r="I39" s="27"/>
    </row>
    <row r="40" spans="3:9" x14ac:dyDescent="0.25">
      <c r="C40" s="37" t="s">
        <v>427</v>
      </c>
      <c r="D40" s="50" t="s">
        <v>456</v>
      </c>
      <c r="E40" s="43" t="s">
        <v>444</v>
      </c>
      <c r="F40" s="53" t="s">
        <v>404</v>
      </c>
      <c r="G40" s="35">
        <f t="shared" si="0"/>
        <v>4600</v>
      </c>
      <c r="H40" s="31"/>
      <c r="I40" s="27"/>
    </row>
    <row r="41" spans="3:9" x14ac:dyDescent="0.25">
      <c r="C41" s="37" t="s">
        <v>428</v>
      </c>
      <c r="D41" s="50" t="s">
        <v>456</v>
      </c>
      <c r="E41" s="43" t="s">
        <v>445</v>
      </c>
      <c r="F41" s="53" t="s">
        <v>404</v>
      </c>
      <c r="G41" s="35">
        <f t="shared" si="0"/>
        <v>1200</v>
      </c>
      <c r="H41" s="31"/>
      <c r="I41" s="27"/>
    </row>
    <row r="42" spans="3:9" x14ac:dyDescent="0.25">
      <c r="C42" s="37" t="s">
        <v>428</v>
      </c>
      <c r="D42" s="50" t="s">
        <v>455</v>
      </c>
      <c r="E42" s="43" t="s">
        <v>439</v>
      </c>
      <c r="F42" s="53" t="s">
        <v>22</v>
      </c>
      <c r="G42" s="35">
        <f t="shared" si="0"/>
        <v>6300</v>
      </c>
      <c r="H42" s="31"/>
      <c r="I42" s="27"/>
    </row>
    <row r="43" spans="3:9" x14ac:dyDescent="0.25">
      <c r="C43" s="37" t="s">
        <v>163</v>
      </c>
      <c r="D43" s="48" t="s">
        <v>164</v>
      </c>
      <c r="E43" s="43"/>
      <c r="F43" s="53"/>
      <c r="G43" s="35">
        <v>8820</v>
      </c>
      <c r="H43" s="31"/>
      <c r="I43" s="27"/>
    </row>
    <row r="44" spans="3:9" x14ac:dyDescent="0.25">
      <c r="C44" s="39">
        <v>45973</v>
      </c>
      <c r="D44" s="51" t="s">
        <v>354</v>
      </c>
      <c r="E44" s="45">
        <v>103</v>
      </c>
      <c r="F44" s="53">
        <v>25</v>
      </c>
      <c r="G44" s="35">
        <f>F44*E44</f>
        <v>2575</v>
      </c>
      <c r="H44" s="31"/>
    </row>
    <row r="45" spans="3:9" x14ac:dyDescent="0.25">
      <c r="C45" s="39">
        <v>45973</v>
      </c>
      <c r="D45" s="51" t="s">
        <v>355</v>
      </c>
      <c r="E45" s="45">
        <v>777</v>
      </c>
      <c r="F45" s="53">
        <v>25</v>
      </c>
      <c r="G45" s="35">
        <f t="shared" ref="G45:G108" si="1">F45*E45</f>
        <v>19425</v>
      </c>
      <c r="H45" s="31"/>
      <c r="I45" s="27"/>
    </row>
    <row r="46" spans="3:9" x14ac:dyDescent="0.25">
      <c r="C46" s="39" t="s">
        <v>303</v>
      </c>
      <c r="D46" s="51" t="s">
        <v>356</v>
      </c>
      <c r="E46" s="45">
        <v>449</v>
      </c>
      <c r="F46" s="53">
        <v>25</v>
      </c>
      <c r="G46" s="35">
        <f t="shared" si="1"/>
        <v>11225</v>
      </c>
      <c r="H46" s="31"/>
      <c r="I46" s="27"/>
    </row>
    <row r="47" spans="3:9" x14ac:dyDescent="0.25">
      <c r="C47" s="39" t="s">
        <v>303</v>
      </c>
      <c r="D47" s="51" t="s">
        <v>354</v>
      </c>
      <c r="E47" s="45">
        <v>153</v>
      </c>
      <c r="F47" s="53">
        <v>25</v>
      </c>
      <c r="G47" s="35">
        <f t="shared" si="1"/>
        <v>3825</v>
      </c>
      <c r="H47" s="31"/>
      <c r="I47" s="27"/>
    </row>
    <row r="48" spans="3:9" x14ac:dyDescent="0.25">
      <c r="C48" s="39" t="s">
        <v>303</v>
      </c>
      <c r="D48" s="51" t="s">
        <v>355</v>
      </c>
      <c r="E48" s="45">
        <v>447</v>
      </c>
      <c r="F48" s="53">
        <v>25</v>
      </c>
      <c r="G48" s="35">
        <f t="shared" si="1"/>
        <v>11175</v>
      </c>
      <c r="H48" s="31"/>
      <c r="I48" s="27"/>
    </row>
    <row r="49" spans="3:9" x14ac:dyDescent="0.25">
      <c r="C49" s="39" t="s">
        <v>304</v>
      </c>
      <c r="D49" s="51" t="s">
        <v>355</v>
      </c>
      <c r="E49" s="45">
        <v>615</v>
      </c>
      <c r="F49" s="53">
        <v>25</v>
      </c>
      <c r="G49" s="35">
        <f t="shared" si="1"/>
        <v>15375</v>
      </c>
      <c r="H49" s="31"/>
      <c r="I49" s="27"/>
    </row>
    <row r="50" spans="3:9" x14ac:dyDescent="0.25">
      <c r="C50" s="39" t="s">
        <v>304</v>
      </c>
      <c r="D50" s="51" t="s">
        <v>355</v>
      </c>
      <c r="E50" s="45">
        <v>331</v>
      </c>
      <c r="F50" s="53">
        <v>25</v>
      </c>
      <c r="G50" s="35">
        <f t="shared" si="1"/>
        <v>8275</v>
      </c>
      <c r="H50" s="31"/>
      <c r="I50" s="27"/>
    </row>
    <row r="51" spans="3:9" x14ac:dyDescent="0.25">
      <c r="C51" s="39" t="s">
        <v>305</v>
      </c>
      <c r="D51" s="51" t="s">
        <v>356</v>
      </c>
      <c r="E51" s="45">
        <v>334</v>
      </c>
      <c r="F51" s="53">
        <v>25</v>
      </c>
      <c r="G51" s="35">
        <f t="shared" si="1"/>
        <v>8350</v>
      </c>
      <c r="H51" s="31"/>
      <c r="I51" s="27"/>
    </row>
    <row r="52" spans="3:9" x14ac:dyDescent="0.25">
      <c r="C52" s="39" t="s">
        <v>305</v>
      </c>
      <c r="D52" s="51" t="s">
        <v>354</v>
      </c>
      <c r="E52" s="45">
        <v>70.5</v>
      </c>
      <c r="F52" s="53">
        <v>25</v>
      </c>
      <c r="G52" s="35">
        <f t="shared" si="1"/>
        <v>1762.5</v>
      </c>
      <c r="H52" s="31"/>
      <c r="I52" s="27"/>
    </row>
    <row r="53" spans="3:9" x14ac:dyDescent="0.25">
      <c r="C53" s="39" t="s">
        <v>306</v>
      </c>
      <c r="D53" s="51" t="s">
        <v>355</v>
      </c>
      <c r="E53" s="45">
        <v>970</v>
      </c>
      <c r="F53" s="53">
        <v>25</v>
      </c>
      <c r="G53" s="35">
        <f t="shared" si="1"/>
        <v>24250</v>
      </c>
      <c r="H53" s="31"/>
      <c r="I53" s="27"/>
    </row>
    <row r="54" spans="3:9" x14ac:dyDescent="0.25">
      <c r="C54" s="39" t="s">
        <v>307</v>
      </c>
      <c r="D54" s="51" t="s">
        <v>355</v>
      </c>
      <c r="E54" s="45">
        <v>562</v>
      </c>
      <c r="F54" s="53">
        <v>25</v>
      </c>
      <c r="G54" s="35">
        <f t="shared" si="1"/>
        <v>14050</v>
      </c>
      <c r="H54" s="31"/>
      <c r="I54" s="27"/>
    </row>
    <row r="55" spans="3:9" x14ac:dyDescent="0.25">
      <c r="C55" s="39" t="s">
        <v>308</v>
      </c>
      <c r="D55" s="51"/>
      <c r="E55" s="45">
        <v>35</v>
      </c>
      <c r="F55" s="53">
        <v>25</v>
      </c>
      <c r="G55" s="35">
        <f t="shared" si="1"/>
        <v>875</v>
      </c>
      <c r="H55" s="31"/>
      <c r="I55" s="27"/>
    </row>
    <row r="56" spans="3:9" x14ac:dyDescent="0.25">
      <c r="C56" s="39" t="s">
        <v>309</v>
      </c>
      <c r="D56" s="51" t="s">
        <v>354</v>
      </c>
      <c r="E56" s="45">
        <v>241</v>
      </c>
      <c r="F56" s="53">
        <v>25</v>
      </c>
      <c r="G56" s="35">
        <f t="shared" si="1"/>
        <v>6025</v>
      </c>
      <c r="H56" s="31"/>
      <c r="I56" s="27"/>
    </row>
    <row r="57" spans="3:9" x14ac:dyDescent="0.25">
      <c r="C57" s="39">
        <v>46082</v>
      </c>
      <c r="D57" s="51" t="s">
        <v>354</v>
      </c>
      <c r="E57" s="45">
        <v>220</v>
      </c>
      <c r="F57" s="53">
        <v>25</v>
      </c>
      <c r="G57" s="35">
        <f t="shared" si="1"/>
        <v>5500</v>
      </c>
      <c r="H57" s="31"/>
      <c r="I57" s="27"/>
    </row>
    <row r="58" spans="3:9" x14ac:dyDescent="0.25">
      <c r="C58" s="39">
        <v>46082</v>
      </c>
      <c r="D58" s="51" t="s">
        <v>355</v>
      </c>
      <c r="E58" s="45">
        <v>449</v>
      </c>
      <c r="F58" s="53">
        <v>25</v>
      </c>
      <c r="G58" s="35">
        <f t="shared" si="1"/>
        <v>11225</v>
      </c>
    </row>
    <row r="59" spans="3:9" x14ac:dyDescent="0.25">
      <c r="C59" s="39">
        <v>46082</v>
      </c>
      <c r="D59" s="51" t="s">
        <v>355</v>
      </c>
      <c r="E59" s="45">
        <v>202</v>
      </c>
      <c r="F59" s="53">
        <v>25</v>
      </c>
      <c r="G59" s="35">
        <f t="shared" si="1"/>
        <v>5050</v>
      </c>
    </row>
    <row r="60" spans="3:9" x14ac:dyDescent="0.25">
      <c r="C60" s="39">
        <v>46113</v>
      </c>
      <c r="D60" s="51" t="s">
        <v>355</v>
      </c>
      <c r="E60" s="45">
        <v>623</v>
      </c>
      <c r="F60" s="53">
        <v>25</v>
      </c>
      <c r="G60" s="35">
        <f t="shared" si="1"/>
        <v>15575</v>
      </c>
    </row>
    <row r="61" spans="3:9" x14ac:dyDescent="0.25">
      <c r="C61" s="39">
        <v>46204</v>
      </c>
      <c r="D61" s="51" t="s">
        <v>355</v>
      </c>
      <c r="E61" s="45">
        <v>193</v>
      </c>
      <c r="F61" s="53">
        <v>25</v>
      </c>
      <c r="G61" s="35">
        <f t="shared" si="1"/>
        <v>4825</v>
      </c>
    </row>
    <row r="62" spans="3:9" x14ac:dyDescent="0.25">
      <c r="C62" s="39">
        <v>46235</v>
      </c>
      <c r="D62" s="51" t="s">
        <v>355</v>
      </c>
      <c r="E62" s="45">
        <v>346</v>
      </c>
      <c r="F62" s="53">
        <v>25</v>
      </c>
      <c r="G62" s="35">
        <f t="shared" si="1"/>
        <v>8650</v>
      </c>
    </row>
    <row r="63" spans="3:9" x14ac:dyDescent="0.25">
      <c r="C63" s="39">
        <v>46235</v>
      </c>
      <c r="D63" s="51" t="s">
        <v>355</v>
      </c>
      <c r="E63" s="45">
        <v>225</v>
      </c>
      <c r="F63" s="53">
        <v>25</v>
      </c>
      <c r="G63" s="35">
        <f t="shared" si="1"/>
        <v>5625</v>
      </c>
    </row>
    <row r="64" spans="3:9" x14ac:dyDescent="0.25">
      <c r="C64" s="39">
        <v>46266</v>
      </c>
      <c r="D64" s="51" t="s">
        <v>355</v>
      </c>
      <c r="E64" s="45">
        <v>160</v>
      </c>
      <c r="F64" s="53">
        <v>25</v>
      </c>
      <c r="G64" s="35">
        <f t="shared" si="1"/>
        <v>4000</v>
      </c>
    </row>
    <row r="65" spans="3:7" x14ac:dyDescent="0.25">
      <c r="C65" s="39">
        <v>46266</v>
      </c>
      <c r="D65" s="51" t="s">
        <v>355</v>
      </c>
      <c r="E65" s="45">
        <v>152</v>
      </c>
      <c r="F65" s="53">
        <v>25</v>
      </c>
      <c r="G65" s="35">
        <f t="shared" si="1"/>
        <v>3800</v>
      </c>
    </row>
    <row r="66" spans="3:7" x14ac:dyDescent="0.25">
      <c r="C66" s="39" t="s">
        <v>310</v>
      </c>
      <c r="D66" s="51" t="s">
        <v>355</v>
      </c>
      <c r="E66" s="45">
        <v>559</v>
      </c>
      <c r="F66" s="53">
        <v>25</v>
      </c>
      <c r="G66" s="35">
        <f t="shared" si="1"/>
        <v>13975</v>
      </c>
    </row>
    <row r="67" spans="3:7" x14ac:dyDescent="0.25">
      <c r="C67" s="39" t="s">
        <v>311</v>
      </c>
      <c r="D67" s="51" t="s">
        <v>355</v>
      </c>
      <c r="E67" s="45">
        <v>1146</v>
      </c>
      <c r="F67" s="53">
        <v>25</v>
      </c>
      <c r="G67" s="35">
        <f t="shared" si="1"/>
        <v>28650</v>
      </c>
    </row>
    <row r="68" spans="3:7" x14ac:dyDescent="0.25">
      <c r="C68" s="39" t="s">
        <v>312</v>
      </c>
      <c r="D68" s="51" t="s">
        <v>355</v>
      </c>
      <c r="E68" s="45">
        <v>90</v>
      </c>
      <c r="F68" s="53">
        <v>25</v>
      </c>
      <c r="G68" s="35">
        <f t="shared" si="1"/>
        <v>2250</v>
      </c>
    </row>
    <row r="69" spans="3:7" x14ac:dyDescent="0.25">
      <c r="C69" s="39" t="s">
        <v>313</v>
      </c>
      <c r="D69" s="51" t="s">
        <v>355</v>
      </c>
      <c r="E69" s="45">
        <v>670</v>
      </c>
      <c r="F69" s="53">
        <v>25</v>
      </c>
      <c r="G69" s="35">
        <f t="shared" si="1"/>
        <v>16750</v>
      </c>
    </row>
    <row r="70" spans="3:7" x14ac:dyDescent="0.25">
      <c r="C70" s="39" t="s">
        <v>314</v>
      </c>
      <c r="D70" s="51" t="s">
        <v>355</v>
      </c>
      <c r="E70" s="45">
        <v>750</v>
      </c>
      <c r="F70" s="53">
        <v>25</v>
      </c>
      <c r="G70" s="35">
        <f t="shared" si="1"/>
        <v>18750</v>
      </c>
    </row>
    <row r="71" spans="3:7" x14ac:dyDescent="0.25">
      <c r="C71" s="39">
        <v>46055</v>
      </c>
      <c r="D71" s="51" t="s">
        <v>355</v>
      </c>
      <c r="E71" s="45">
        <v>1116</v>
      </c>
      <c r="F71" s="53">
        <v>25</v>
      </c>
      <c r="G71" s="35">
        <f t="shared" si="1"/>
        <v>27900</v>
      </c>
    </row>
    <row r="72" spans="3:7" x14ac:dyDescent="0.25">
      <c r="C72" s="39">
        <v>46083</v>
      </c>
      <c r="D72" s="51" t="s">
        <v>355</v>
      </c>
      <c r="E72" s="45">
        <v>980</v>
      </c>
      <c r="F72" s="53">
        <v>25</v>
      </c>
      <c r="G72" s="35">
        <f t="shared" si="1"/>
        <v>24500</v>
      </c>
    </row>
    <row r="73" spans="3:7" x14ac:dyDescent="0.25">
      <c r="C73" s="39">
        <v>46175</v>
      </c>
      <c r="D73" s="51" t="s">
        <v>356</v>
      </c>
      <c r="E73" s="45">
        <v>1549</v>
      </c>
      <c r="F73" s="53">
        <v>25</v>
      </c>
      <c r="G73" s="35">
        <f t="shared" si="1"/>
        <v>38725</v>
      </c>
    </row>
    <row r="74" spans="3:7" ht="18.75" thickBot="1" x14ac:dyDescent="0.3">
      <c r="C74" s="39">
        <v>46205</v>
      </c>
      <c r="D74" s="51" t="s">
        <v>356</v>
      </c>
      <c r="E74" s="41">
        <v>1550</v>
      </c>
      <c r="F74" s="53">
        <v>25</v>
      </c>
      <c r="G74" s="35">
        <f t="shared" si="1"/>
        <v>38750</v>
      </c>
    </row>
    <row r="75" spans="3:7" ht="18.75" thickTop="1" x14ac:dyDescent="0.25">
      <c r="C75" s="39">
        <v>46267</v>
      </c>
      <c r="D75" s="51" t="s">
        <v>355</v>
      </c>
      <c r="E75" s="45">
        <v>994</v>
      </c>
      <c r="F75" s="53">
        <v>25</v>
      </c>
      <c r="G75" s="35">
        <f t="shared" si="1"/>
        <v>24850</v>
      </c>
    </row>
    <row r="76" spans="3:7" x14ac:dyDescent="0.25">
      <c r="C76" s="39">
        <v>46297</v>
      </c>
      <c r="D76" s="51" t="s">
        <v>355</v>
      </c>
      <c r="E76" s="45">
        <v>872</v>
      </c>
      <c r="F76" s="53">
        <v>25</v>
      </c>
      <c r="G76" s="35">
        <f t="shared" si="1"/>
        <v>21800</v>
      </c>
    </row>
    <row r="77" spans="3:7" x14ac:dyDescent="0.25">
      <c r="C77" s="39">
        <v>46328</v>
      </c>
      <c r="D77" s="51" t="s">
        <v>355</v>
      </c>
      <c r="E77" s="45">
        <v>1432</v>
      </c>
      <c r="F77" s="53">
        <v>25</v>
      </c>
      <c r="G77" s="35">
        <f t="shared" si="1"/>
        <v>35800</v>
      </c>
    </row>
    <row r="78" spans="3:7" x14ac:dyDescent="0.25">
      <c r="C78" s="39">
        <v>46358</v>
      </c>
      <c r="D78" s="51" t="s">
        <v>356</v>
      </c>
      <c r="E78" s="45">
        <v>990</v>
      </c>
      <c r="F78" s="53">
        <v>25</v>
      </c>
      <c r="G78" s="35">
        <f t="shared" si="1"/>
        <v>24750</v>
      </c>
    </row>
    <row r="79" spans="3:7" x14ac:dyDescent="0.25">
      <c r="C79" s="39" t="s">
        <v>315</v>
      </c>
      <c r="D79" s="51" t="s">
        <v>355</v>
      </c>
      <c r="E79" s="46">
        <v>1586</v>
      </c>
      <c r="F79" s="53">
        <v>25</v>
      </c>
      <c r="G79" s="35">
        <f t="shared" si="1"/>
        <v>39650</v>
      </c>
    </row>
    <row r="80" spans="3:7" x14ac:dyDescent="0.25">
      <c r="C80" s="39" t="s">
        <v>316</v>
      </c>
      <c r="D80" s="51" t="s">
        <v>355</v>
      </c>
      <c r="E80" s="45">
        <v>445</v>
      </c>
      <c r="F80" s="53">
        <v>25</v>
      </c>
      <c r="G80" s="35">
        <f t="shared" si="1"/>
        <v>11125</v>
      </c>
    </row>
    <row r="81" spans="3:7" x14ac:dyDescent="0.25">
      <c r="C81" s="39" t="s">
        <v>316</v>
      </c>
      <c r="D81" s="51" t="s">
        <v>355</v>
      </c>
      <c r="E81" s="45">
        <v>811</v>
      </c>
      <c r="F81" s="53">
        <v>25</v>
      </c>
      <c r="G81" s="35">
        <f t="shared" si="1"/>
        <v>20275</v>
      </c>
    </row>
    <row r="82" spans="3:7" x14ac:dyDescent="0.25">
      <c r="C82" s="39" t="s">
        <v>317</v>
      </c>
      <c r="D82" s="51" t="s">
        <v>355</v>
      </c>
      <c r="E82" s="45">
        <v>1356</v>
      </c>
      <c r="F82" s="53">
        <v>25</v>
      </c>
      <c r="G82" s="35">
        <f t="shared" si="1"/>
        <v>33900</v>
      </c>
    </row>
    <row r="83" spans="3:7" x14ac:dyDescent="0.25">
      <c r="C83" s="39" t="s">
        <v>318</v>
      </c>
      <c r="D83" s="51" t="s">
        <v>355</v>
      </c>
      <c r="E83" s="45">
        <v>1250</v>
      </c>
      <c r="F83" s="53">
        <v>25</v>
      </c>
      <c r="G83" s="35">
        <f t="shared" si="1"/>
        <v>31250</v>
      </c>
    </row>
    <row r="84" spans="3:7" x14ac:dyDescent="0.25">
      <c r="C84" s="39" t="s">
        <v>318</v>
      </c>
      <c r="D84" s="51" t="s">
        <v>355</v>
      </c>
      <c r="E84" s="45">
        <v>892</v>
      </c>
      <c r="F84" s="53">
        <v>25</v>
      </c>
      <c r="G84" s="35">
        <f t="shared" si="1"/>
        <v>22300</v>
      </c>
    </row>
    <row r="85" spans="3:7" x14ac:dyDescent="0.25">
      <c r="C85" s="39" t="s">
        <v>319</v>
      </c>
      <c r="D85" s="51" t="s">
        <v>356</v>
      </c>
      <c r="E85" s="45">
        <v>1276</v>
      </c>
      <c r="F85" s="53">
        <v>25</v>
      </c>
      <c r="G85" s="35">
        <f t="shared" si="1"/>
        <v>31900</v>
      </c>
    </row>
    <row r="86" spans="3:7" x14ac:dyDescent="0.25">
      <c r="C86" s="39" t="s">
        <v>320</v>
      </c>
      <c r="D86" s="51" t="s">
        <v>355</v>
      </c>
      <c r="E86" s="45">
        <v>1858</v>
      </c>
      <c r="F86" s="53">
        <v>25</v>
      </c>
      <c r="G86" s="35">
        <f t="shared" si="1"/>
        <v>46450</v>
      </c>
    </row>
    <row r="87" spans="3:7" x14ac:dyDescent="0.25">
      <c r="C87" s="39" t="s">
        <v>321</v>
      </c>
      <c r="D87" s="51" t="s">
        <v>355</v>
      </c>
      <c r="E87" s="45">
        <v>620</v>
      </c>
      <c r="F87" s="53">
        <v>25</v>
      </c>
      <c r="G87" s="35">
        <f t="shared" si="1"/>
        <v>15500</v>
      </c>
    </row>
    <row r="88" spans="3:7" x14ac:dyDescent="0.25">
      <c r="C88" s="39" t="s">
        <v>322</v>
      </c>
      <c r="D88" s="51" t="s">
        <v>355</v>
      </c>
      <c r="E88" s="45">
        <v>784</v>
      </c>
      <c r="F88" s="53">
        <v>25</v>
      </c>
      <c r="G88" s="35">
        <f t="shared" si="1"/>
        <v>19600</v>
      </c>
    </row>
    <row r="89" spans="3:7" x14ac:dyDescent="0.25">
      <c r="C89" s="39" t="s">
        <v>323</v>
      </c>
      <c r="D89" s="51" t="s">
        <v>354</v>
      </c>
      <c r="E89" s="45">
        <v>307</v>
      </c>
      <c r="F89" s="53">
        <v>25</v>
      </c>
      <c r="G89" s="35">
        <f t="shared" si="1"/>
        <v>7675</v>
      </c>
    </row>
    <row r="90" spans="3:7" x14ac:dyDescent="0.25">
      <c r="C90" s="39" t="s">
        <v>323</v>
      </c>
      <c r="D90" s="51" t="s">
        <v>355</v>
      </c>
      <c r="E90" s="45">
        <v>747</v>
      </c>
      <c r="F90" s="53">
        <v>25</v>
      </c>
      <c r="G90" s="35">
        <f t="shared" si="1"/>
        <v>18675</v>
      </c>
    </row>
    <row r="91" spans="3:7" x14ac:dyDescent="0.25">
      <c r="C91" s="39" t="s">
        <v>324</v>
      </c>
      <c r="D91" s="51" t="s">
        <v>355</v>
      </c>
      <c r="E91" s="45">
        <v>650.5</v>
      </c>
      <c r="F91" s="53">
        <v>25</v>
      </c>
      <c r="G91" s="35">
        <f t="shared" si="1"/>
        <v>16262.5</v>
      </c>
    </row>
    <row r="92" spans="3:7" x14ac:dyDescent="0.25">
      <c r="C92" s="39" t="s">
        <v>324</v>
      </c>
      <c r="D92" s="51" t="s">
        <v>355</v>
      </c>
      <c r="E92" s="45">
        <v>778</v>
      </c>
      <c r="F92" s="53">
        <v>25</v>
      </c>
      <c r="G92" s="35">
        <f t="shared" si="1"/>
        <v>19450</v>
      </c>
    </row>
    <row r="93" spans="3:7" x14ac:dyDescent="0.25">
      <c r="C93" s="39" t="s">
        <v>325</v>
      </c>
      <c r="D93" s="51" t="s">
        <v>355</v>
      </c>
      <c r="E93" s="45">
        <v>546</v>
      </c>
      <c r="F93" s="53">
        <v>25</v>
      </c>
      <c r="G93" s="35">
        <f t="shared" si="1"/>
        <v>13650</v>
      </c>
    </row>
    <row r="94" spans="3:7" x14ac:dyDescent="0.25">
      <c r="C94" s="39" t="s">
        <v>325</v>
      </c>
      <c r="D94" s="51" t="s">
        <v>355</v>
      </c>
      <c r="E94" s="45">
        <v>993</v>
      </c>
      <c r="F94" s="53">
        <v>25</v>
      </c>
      <c r="G94" s="35">
        <f t="shared" si="1"/>
        <v>24825</v>
      </c>
    </row>
    <row r="95" spans="3:7" x14ac:dyDescent="0.25">
      <c r="C95" s="39" t="s">
        <v>326</v>
      </c>
      <c r="D95" s="51" t="s">
        <v>355</v>
      </c>
      <c r="E95" s="45">
        <v>1086</v>
      </c>
      <c r="F95" s="53">
        <v>25</v>
      </c>
      <c r="G95" s="35">
        <f t="shared" si="1"/>
        <v>27150</v>
      </c>
    </row>
    <row r="96" spans="3:7" x14ac:dyDescent="0.25">
      <c r="C96" s="39" t="s">
        <v>327</v>
      </c>
      <c r="D96" s="51" t="s">
        <v>356</v>
      </c>
      <c r="E96" s="45">
        <v>1425</v>
      </c>
      <c r="F96" s="53">
        <v>25</v>
      </c>
      <c r="G96" s="35">
        <f t="shared" si="1"/>
        <v>35625</v>
      </c>
    </row>
    <row r="97" spans="3:7" x14ac:dyDescent="0.25">
      <c r="C97" s="39" t="s">
        <v>327</v>
      </c>
      <c r="D97" s="51" t="s">
        <v>356</v>
      </c>
      <c r="E97" s="45">
        <v>211</v>
      </c>
      <c r="F97" s="53">
        <v>25</v>
      </c>
      <c r="G97" s="35">
        <f t="shared" si="1"/>
        <v>5275</v>
      </c>
    </row>
    <row r="98" spans="3:7" x14ac:dyDescent="0.25">
      <c r="C98" s="39">
        <v>46025</v>
      </c>
      <c r="D98" s="51" t="s">
        <v>356</v>
      </c>
      <c r="E98" s="45">
        <v>905</v>
      </c>
      <c r="F98" s="53">
        <v>25</v>
      </c>
      <c r="G98" s="35">
        <f t="shared" si="1"/>
        <v>22625</v>
      </c>
    </row>
    <row r="99" spans="3:7" x14ac:dyDescent="0.25">
      <c r="C99" s="39">
        <v>46056</v>
      </c>
      <c r="D99" s="51" t="s">
        <v>355</v>
      </c>
      <c r="E99" s="45">
        <v>496</v>
      </c>
      <c r="F99" s="53">
        <v>25</v>
      </c>
      <c r="G99" s="35">
        <f t="shared" si="1"/>
        <v>12400</v>
      </c>
    </row>
    <row r="100" spans="3:7" x14ac:dyDescent="0.25">
      <c r="C100" s="39">
        <v>46056</v>
      </c>
      <c r="D100" s="51" t="s">
        <v>354</v>
      </c>
      <c r="E100" s="45">
        <v>553</v>
      </c>
      <c r="F100" s="53">
        <v>25</v>
      </c>
      <c r="G100" s="35">
        <f t="shared" si="1"/>
        <v>13825</v>
      </c>
    </row>
    <row r="101" spans="3:7" x14ac:dyDescent="0.25">
      <c r="C101" s="39">
        <v>46056</v>
      </c>
      <c r="D101" s="51" t="s">
        <v>355</v>
      </c>
      <c r="E101" s="45">
        <v>749</v>
      </c>
      <c r="F101" s="53">
        <v>25</v>
      </c>
      <c r="G101" s="35">
        <f t="shared" si="1"/>
        <v>18725</v>
      </c>
    </row>
    <row r="102" spans="3:7" x14ac:dyDescent="0.25">
      <c r="C102" s="39">
        <v>46084</v>
      </c>
      <c r="D102" s="51" t="s">
        <v>355</v>
      </c>
      <c r="E102" s="45">
        <v>1163</v>
      </c>
      <c r="F102" s="53">
        <v>25</v>
      </c>
      <c r="G102" s="35">
        <f t="shared" si="1"/>
        <v>29075</v>
      </c>
    </row>
    <row r="103" spans="3:7" x14ac:dyDescent="0.25">
      <c r="C103" s="39">
        <v>46115</v>
      </c>
      <c r="D103" s="51" t="s">
        <v>355</v>
      </c>
      <c r="E103" s="45">
        <v>936</v>
      </c>
      <c r="F103" s="53">
        <v>25</v>
      </c>
      <c r="G103" s="35">
        <f t="shared" si="1"/>
        <v>23400</v>
      </c>
    </row>
    <row r="104" spans="3:7" x14ac:dyDescent="0.25">
      <c r="C104" s="39">
        <v>46115</v>
      </c>
      <c r="D104" s="51" t="s">
        <v>355</v>
      </c>
      <c r="E104" s="45">
        <v>465</v>
      </c>
      <c r="F104" s="53">
        <v>25</v>
      </c>
      <c r="G104" s="35">
        <f t="shared" si="1"/>
        <v>11625</v>
      </c>
    </row>
    <row r="105" spans="3:7" x14ac:dyDescent="0.25">
      <c r="C105" s="39">
        <v>46145</v>
      </c>
      <c r="D105" s="51" t="s">
        <v>355</v>
      </c>
      <c r="E105" s="45">
        <v>1050</v>
      </c>
      <c r="F105" s="53">
        <v>25</v>
      </c>
      <c r="G105" s="35">
        <f t="shared" si="1"/>
        <v>26250</v>
      </c>
    </row>
    <row r="106" spans="3:7" x14ac:dyDescent="0.25">
      <c r="C106" s="39">
        <v>46176</v>
      </c>
      <c r="D106" s="51" t="s">
        <v>354</v>
      </c>
      <c r="E106" s="45">
        <v>467</v>
      </c>
      <c r="F106" s="53">
        <v>25</v>
      </c>
      <c r="G106" s="35">
        <f t="shared" si="1"/>
        <v>11675</v>
      </c>
    </row>
    <row r="107" spans="3:7" x14ac:dyDescent="0.25">
      <c r="C107" s="39">
        <v>46206</v>
      </c>
      <c r="D107" s="51" t="s">
        <v>355</v>
      </c>
      <c r="E107" s="45">
        <v>349</v>
      </c>
      <c r="F107" s="53">
        <v>25</v>
      </c>
      <c r="G107" s="35">
        <f t="shared" si="1"/>
        <v>8725</v>
      </c>
    </row>
    <row r="108" spans="3:7" x14ac:dyDescent="0.25">
      <c r="C108" s="39">
        <v>46206</v>
      </c>
      <c r="D108" s="51" t="s">
        <v>355</v>
      </c>
      <c r="E108" s="45">
        <v>1103</v>
      </c>
      <c r="F108" s="53">
        <v>25</v>
      </c>
      <c r="G108" s="35">
        <f t="shared" si="1"/>
        <v>27575</v>
      </c>
    </row>
    <row r="109" spans="3:7" x14ac:dyDescent="0.25">
      <c r="C109" s="39">
        <v>46206</v>
      </c>
      <c r="D109" s="51" t="s">
        <v>355</v>
      </c>
      <c r="E109" s="45">
        <v>558</v>
      </c>
      <c r="F109" s="53">
        <v>25</v>
      </c>
      <c r="G109" s="35">
        <f t="shared" ref="G109:G172" si="2">F109*E109</f>
        <v>13950</v>
      </c>
    </row>
    <row r="110" spans="3:7" x14ac:dyDescent="0.25">
      <c r="C110" s="39">
        <v>46237</v>
      </c>
      <c r="D110" s="51" t="s">
        <v>355</v>
      </c>
      <c r="E110" s="45">
        <v>447</v>
      </c>
      <c r="F110" s="53">
        <v>25</v>
      </c>
      <c r="G110" s="35">
        <f t="shared" si="2"/>
        <v>11175</v>
      </c>
    </row>
    <row r="111" spans="3:7" x14ac:dyDescent="0.25">
      <c r="C111" s="39">
        <v>46237</v>
      </c>
      <c r="D111" s="51" t="s">
        <v>355</v>
      </c>
      <c r="E111" s="45">
        <v>469</v>
      </c>
      <c r="F111" s="53">
        <v>25</v>
      </c>
      <c r="G111" s="35">
        <f t="shared" si="2"/>
        <v>11725</v>
      </c>
    </row>
    <row r="112" spans="3:7" x14ac:dyDescent="0.25">
      <c r="C112" s="39">
        <v>46237</v>
      </c>
      <c r="D112" s="51" t="s">
        <v>355</v>
      </c>
      <c r="E112" s="45">
        <v>118</v>
      </c>
      <c r="F112" s="53">
        <v>25</v>
      </c>
      <c r="G112" s="35">
        <f t="shared" si="2"/>
        <v>2950</v>
      </c>
    </row>
    <row r="113" spans="3:7" x14ac:dyDescent="0.25">
      <c r="C113" s="39">
        <v>46268</v>
      </c>
      <c r="D113" s="51" t="s">
        <v>355</v>
      </c>
      <c r="E113" s="45">
        <v>365</v>
      </c>
      <c r="F113" s="53">
        <v>25</v>
      </c>
      <c r="G113" s="35">
        <f t="shared" si="2"/>
        <v>9125</v>
      </c>
    </row>
    <row r="114" spans="3:7" x14ac:dyDescent="0.25">
      <c r="C114" s="39">
        <v>46268</v>
      </c>
      <c r="D114" s="51" t="s">
        <v>355</v>
      </c>
      <c r="E114" s="45">
        <v>863.5</v>
      </c>
      <c r="F114" s="53">
        <v>25</v>
      </c>
      <c r="G114" s="35">
        <f t="shared" si="2"/>
        <v>21587.5</v>
      </c>
    </row>
    <row r="115" spans="3:7" x14ac:dyDescent="0.25">
      <c r="C115" s="39">
        <v>46298</v>
      </c>
      <c r="D115" s="51" t="s">
        <v>355</v>
      </c>
      <c r="E115" s="45">
        <v>396</v>
      </c>
      <c r="F115" s="53">
        <v>25</v>
      </c>
      <c r="G115" s="35">
        <f t="shared" si="2"/>
        <v>9900</v>
      </c>
    </row>
    <row r="116" spans="3:7" x14ac:dyDescent="0.25">
      <c r="C116" s="39">
        <v>46298</v>
      </c>
      <c r="D116" s="51" t="s">
        <v>355</v>
      </c>
      <c r="E116" s="45">
        <v>709</v>
      </c>
      <c r="F116" s="53">
        <v>25</v>
      </c>
      <c r="G116" s="35">
        <f t="shared" si="2"/>
        <v>17725</v>
      </c>
    </row>
    <row r="117" spans="3:7" x14ac:dyDescent="0.25">
      <c r="C117" s="39">
        <v>46329</v>
      </c>
      <c r="D117" s="51" t="s">
        <v>356</v>
      </c>
      <c r="E117" s="45">
        <v>1297</v>
      </c>
      <c r="F117" s="53">
        <v>25</v>
      </c>
      <c r="G117" s="35">
        <f t="shared" si="2"/>
        <v>32425</v>
      </c>
    </row>
    <row r="118" spans="3:7" x14ac:dyDescent="0.25">
      <c r="C118" s="39">
        <v>46329</v>
      </c>
      <c r="D118" s="51" t="s">
        <v>356</v>
      </c>
      <c r="E118" s="45">
        <v>309</v>
      </c>
      <c r="F118" s="53">
        <v>25</v>
      </c>
      <c r="G118" s="35">
        <f t="shared" si="2"/>
        <v>7725</v>
      </c>
    </row>
    <row r="119" spans="3:7" x14ac:dyDescent="0.25">
      <c r="C119" s="39">
        <v>46359</v>
      </c>
      <c r="D119" s="51" t="s">
        <v>356</v>
      </c>
      <c r="E119" s="45">
        <v>1215</v>
      </c>
      <c r="F119" s="53">
        <v>25</v>
      </c>
      <c r="G119" s="35">
        <f t="shared" si="2"/>
        <v>30375</v>
      </c>
    </row>
    <row r="120" spans="3:7" x14ac:dyDescent="0.25">
      <c r="C120" s="39">
        <v>46359</v>
      </c>
      <c r="D120" s="51" t="s">
        <v>354</v>
      </c>
      <c r="E120" s="45">
        <v>476</v>
      </c>
      <c r="F120" s="53">
        <v>25</v>
      </c>
      <c r="G120" s="35">
        <f t="shared" si="2"/>
        <v>11900</v>
      </c>
    </row>
    <row r="121" spans="3:7" x14ac:dyDescent="0.25">
      <c r="C121" s="39" t="s">
        <v>328</v>
      </c>
      <c r="D121" s="51" t="s">
        <v>354</v>
      </c>
      <c r="E121" s="45">
        <v>117</v>
      </c>
      <c r="F121" s="53">
        <v>25</v>
      </c>
      <c r="G121" s="35">
        <f t="shared" si="2"/>
        <v>2925</v>
      </c>
    </row>
    <row r="122" spans="3:7" x14ac:dyDescent="0.25">
      <c r="C122" s="39" t="s">
        <v>328</v>
      </c>
      <c r="D122" s="51" t="s">
        <v>355</v>
      </c>
      <c r="E122" s="45">
        <v>1053</v>
      </c>
      <c r="F122" s="53">
        <v>25</v>
      </c>
      <c r="G122" s="35">
        <f t="shared" si="2"/>
        <v>26325</v>
      </c>
    </row>
    <row r="123" spans="3:7" x14ac:dyDescent="0.25">
      <c r="C123" s="39" t="s">
        <v>328</v>
      </c>
      <c r="D123" s="51" t="s">
        <v>355</v>
      </c>
      <c r="E123" s="45">
        <v>705</v>
      </c>
      <c r="F123" s="53">
        <v>25</v>
      </c>
      <c r="G123" s="35">
        <f t="shared" si="2"/>
        <v>17625</v>
      </c>
    </row>
    <row r="124" spans="3:7" x14ac:dyDescent="0.25">
      <c r="C124" s="39" t="s">
        <v>329</v>
      </c>
      <c r="D124" s="51" t="s">
        <v>355</v>
      </c>
      <c r="E124" s="45">
        <v>1053</v>
      </c>
      <c r="F124" s="53">
        <v>25</v>
      </c>
      <c r="G124" s="35">
        <f t="shared" si="2"/>
        <v>26325</v>
      </c>
    </row>
    <row r="125" spans="3:7" x14ac:dyDescent="0.25">
      <c r="C125" s="39" t="s">
        <v>329</v>
      </c>
      <c r="D125" s="51" t="s">
        <v>355</v>
      </c>
      <c r="E125" s="45">
        <v>583</v>
      </c>
      <c r="F125" s="53">
        <v>25</v>
      </c>
      <c r="G125" s="35">
        <f t="shared" si="2"/>
        <v>14575</v>
      </c>
    </row>
    <row r="126" spans="3:7" x14ac:dyDescent="0.25">
      <c r="C126" s="39" t="s">
        <v>330</v>
      </c>
      <c r="D126" s="51" t="s">
        <v>355</v>
      </c>
      <c r="E126" s="45">
        <v>1562</v>
      </c>
      <c r="F126" s="53">
        <v>25</v>
      </c>
      <c r="G126" s="35">
        <f t="shared" si="2"/>
        <v>39050</v>
      </c>
    </row>
    <row r="127" spans="3:7" x14ac:dyDescent="0.25">
      <c r="C127" s="39" t="s">
        <v>330</v>
      </c>
      <c r="D127" s="51" t="s">
        <v>355</v>
      </c>
      <c r="E127" s="45">
        <v>823</v>
      </c>
      <c r="F127" s="53">
        <v>25</v>
      </c>
      <c r="G127" s="35">
        <f t="shared" si="2"/>
        <v>20575</v>
      </c>
    </row>
    <row r="128" spans="3:7" x14ac:dyDescent="0.25">
      <c r="C128" s="39" t="s">
        <v>331</v>
      </c>
      <c r="D128" s="51" t="s">
        <v>355</v>
      </c>
      <c r="E128" s="45">
        <v>624</v>
      </c>
      <c r="F128" s="53">
        <v>25</v>
      </c>
      <c r="G128" s="35">
        <f t="shared" si="2"/>
        <v>15600</v>
      </c>
    </row>
    <row r="129" spans="3:7" x14ac:dyDescent="0.25">
      <c r="C129" s="39" t="s">
        <v>331</v>
      </c>
      <c r="D129" s="51" t="s">
        <v>355</v>
      </c>
      <c r="E129" s="45">
        <v>143</v>
      </c>
      <c r="F129" s="53">
        <v>25</v>
      </c>
      <c r="G129" s="35">
        <f t="shared" si="2"/>
        <v>3575</v>
      </c>
    </row>
    <row r="130" spans="3:7" x14ac:dyDescent="0.25">
      <c r="C130" s="39" t="s">
        <v>332</v>
      </c>
      <c r="D130" s="51" t="s">
        <v>356</v>
      </c>
      <c r="E130" s="45">
        <v>1416</v>
      </c>
      <c r="F130" s="53">
        <v>25</v>
      </c>
      <c r="G130" s="35">
        <f t="shared" si="2"/>
        <v>35400</v>
      </c>
    </row>
    <row r="131" spans="3:7" x14ac:dyDescent="0.25">
      <c r="C131" s="39" t="s">
        <v>332</v>
      </c>
      <c r="D131" s="51" t="s">
        <v>356</v>
      </c>
      <c r="E131" s="45">
        <v>208</v>
      </c>
      <c r="F131" s="53">
        <v>25</v>
      </c>
      <c r="G131" s="35">
        <f t="shared" si="2"/>
        <v>5200</v>
      </c>
    </row>
    <row r="132" spans="3:7" x14ac:dyDescent="0.25">
      <c r="C132" s="39" t="s">
        <v>332</v>
      </c>
      <c r="D132" s="51" t="s">
        <v>354</v>
      </c>
      <c r="E132" s="45">
        <v>1269</v>
      </c>
      <c r="F132" s="53">
        <v>25</v>
      </c>
      <c r="G132" s="35">
        <f t="shared" si="2"/>
        <v>31725</v>
      </c>
    </row>
    <row r="133" spans="3:7" x14ac:dyDescent="0.25">
      <c r="C133" s="39" t="s">
        <v>333</v>
      </c>
      <c r="D133" s="51" t="s">
        <v>355</v>
      </c>
      <c r="E133" s="45">
        <v>783</v>
      </c>
      <c r="F133" s="53">
        <v>25</v>
      </c>
      <c r="G133" s="35">
        <f t="shared" si="2"/>
        <v>19575</v>
      </c>
    </row>
    <row r="134" spans="3:7" x14ac:dyDescent="0.25">
      <c r="C134" s="39" t="s">
        <v>333</v>
      </c>
      <c r="D134" s="51" t="s">
        <v>355</v>
      </c>
      <c r="E134" s="45">
        <v>770</v>
      </c>
      <c r="F134" s="53">
        <v>25</v>
      </c>
      <c r="G134" s="35">
        <f t="shared" si="2"/>
        <v>19250</v>
      </c>
    </row>
    <row r="135" spans="3:7" x14ac:dyDescent="0.25">
      <c r="C135" s="39" t="s">
        <v>334</v>
      </c>
      <c r="D135" s="51" t="s">
        <v>355</v>
      </c>
      <c r="E135" s="45">
        <v>507</v>
      </c>
      <c r="F135" s="53">
        <v>25</v>
      </c>
      <c r="G135" s="35">
        <f t="shared" si="2"/>
        <v>12675</v>
      </c>
    </row>
    <row r="136" spans="3:7" x14ac:dyDescent="0.25">
      <c r="C136" s="39" t="s">
        <v>334</v>
      </c>
      <c r="D136" s="51" t="s">
        <v>356</v>
      </c>
      <c r="E136" s="45">
        <v>1445</v>
      </c>
      <c r="F136" s="53">
        <v>25</v>
      </c>
      <c r="G136" s="35">
        <f t="shared" si="2"/>
        <v>36125</v>
      </c>
    </row>
    <row r="137" spans="3:7" x14ac:dyDescent="0.25">
      <c r="C137" s="39" t="s">
        <v>334</v>
      </c>
      <c r="D137" s="51" t="s">
        <v>356</v>
      </c>
      <c r="E137" s="45">
        <v>202</v>
      </c>
      <c r="F137" s="53">
        <v>25</v>
      </c>
      <c r="G137" s="35">
        <f t="shared" si="2"/>
        <v>5050</v>
      </c>
    </row>
    <row r="138" spans="3:7" x14ac:dyDescent="0.25">
      <c r="C138" s="39" t="s">
        <v>335</v>
      </c>
      <c r="D138" s="51" t="s">
        <v>355</v>
      </c>
      <c r="E138" s="45">
        <v>1315</v>
      </c>
      <c r="F138" s="53">
        <v>25</v>
      </c>
      <c r="G138" s="35">
        <f t="shared" si="2"/>
        <v>32875</v>
      </c>
    </row>
    <row r="139" spans="3:7" x14ac:dyDescent="0.25">
      <c r="C139" s="39" t="s">
        <v>335</v>
      </c>
      <c r="D139" s="51" t="s">
        <v>355</v>
      </c>
      <c r="E139" s="45">
        <v>860</v>
      </c>
      <c r="F139" s="53">
        <v>25</v>
      </c>
      <c r="G139" s="35">
        <f t="shared" si="2"/>
        <v>21500</v>
      </c>
    </row>
    <row r="140" spans="3:7" x14ac:dyDescent="0.25">
      <c r="C140" s="39" t="s">
        <v>335</v>
      </c>
      <c r="D140" s="51" t="s">
        <v>355</v>
      </c>
      <c r="E140" s="45">
        <v>151</v>
      </c>
      <c r="F140" s="53">
        <v>25</v>
      </c>
      <c r="G140" s="35">
        <f t="shared" si="2"/>
        <v>3775</v>
      </c>
    </row>
    <row r="141" spans="3:7" x14ac:dyDescent="0.25">
      <c r="C141" s="39" t="s">
        <v>335</v>
      </c>
      <c r="D141" s="51" t="s">
        <v>355</v>
      </c>
      <c r="E141" s="45">
        <v>1223</v>
      </c>
      <c r="F141" s="53">
        <v>25</v>
      </c>
      <c r="G141" s="35">
        <f t="shared" si="2"/>
        <v>30575</v>
      </c>
    </row>
    <row r="142" spans="3:7" x14ac:dyDescent="0.25">
      <c r="C142" s="39" t="s">
        <v>336</v>
      </c>
      <c r="D142" s="51" t="s">
        <v>354</v>
      </c>
      <c r="E142" s="45">
        <v>1103</v>
      </c>
      <c r="F142" s="53">
        <v>25</v>
      </c>
      <c r="G142" s="35">
        <f t="shared" si="2"/>
        <v>27575</v>
      </c>
    </row>
    <row r="143" spans="3:7" x14ac:dyDescent="0.25">
      <c r="C143" s="39" t="s">
        <v>337</v>
      </c>
      <c r="D143" s="51" t="s">
        <v>355</v>
      </c>
      <c r="E143" s="45">
        <v>240</v>
      </c>
      <c r="F143" s="53">
        <v>25</v>
      </c>
      <c r="G143" s="35">
        <f t="shared" si="2"/>
        <v>6000</v>
      </c>
    </row>
    <row r="144" spans="3:7" x14ac:dyDescent="0.25">
      <c r="C144" s="39" t="s">
        <v>337</v>
      </c>
      <c r="D144" s="51" t="s">
        <v>356</v>
      </c>
      <c r="E144" s="45">
        <v>474</v>
      </c>
      <c r="F144" s="53">
        <v>25</v>
      </c>
      <c r="G144" s="35">
        <f t="shared" si="2"/>
        <v>11850</v>
      </c>
    </row>
    <row r="145" spans="3:7" x14ac:dyDescent="0.25">
      <c r="C145" s="39" t="s">
        <v>338</v>
      </c>
      <c r="D145" s="51" t="s">
        <v>356</v>
      </c>
      <c r="E145" s="45">
        <v>1156</v>
      </c>
      <c r="F145" s="53">
        <v>25</v>
      </c>
      <c r="G145" s="35">
        <f t="shared" si="2"/>
        <v>28900</v>
      </c>
    </row>
    <row r="146" spans="3:7" x14ac:dyDescent="0.25">
      <c r="C146" s="39" t="s">
        <v>338</v>
      </c>
      <c r="D146" s="51" t="s">
        <v>356</v>
      </c>
      <c r="E146" s="45">
        <v>512</v>
      </c>
      <c r="F146" s="53">
        <v>25</v>
      </c>
      <c r="G146" s="35">
        <f t="shared" si="2"/>
        <v>12800</v>
      </c>
    </row>
    <row r="147" spans="3:7" x14ac:dyDescent="0.25">
      <c r="C147" s="39" t="s">
        <v>339</v>
      </c>
      <c r="D147" s="51" t="s">
        <v>355</v>
      </c>
      <c r="E147" s="45">
        <v>559</v>
      </c>
      <c r="F147" s="53">
        <v>25</v>
      </c>
      <c r="G147" s="35">
        <f t="shared" si="2"/>
        <v>13975</v>
      </c>
    </row>
    <row r="148" spans="3:7" x14ac:dyDescent="0.25">
      <c r="C148" s="39" t="s">
        <v>339</v>
      </c>
      <c r="D148" s="51" t="s">
        <v>355</v>
      </c>
      <c r="E148" s="45">
        <v>389</v>
      </c>
      <c r="F148" s="53">
        <v>25</v>
      </c>
      <c r="G148" s="35">
        <f t="shared" si="2"/>
        <v>9725</v>
      </c>
    </row>
    <row r="149" spans="3:7" x14ac:dyDescent="0.25">
      <c r="C149" s="39" t="s">
        <v>340</v>
      </c>
      <c r="D149" s="51" t="s">
        <v>355</v>
      </c>
      <c r="E149" s="45">
        <v>367</v>
      </c>
      <c r="F149" s="53">
        <v>25</v>
      </c>
      <c r="G149" s="35">
        <f t="shared" si="2"/>
        <v>9175</v>
      </c>
    </row>
    <row r="150" spans="3:7" x14ac:dyDescent="0.25">
      <c r="C150" s="39" t="s">
        <v>340</v>
      </c>
      <c r="D150" s="51" t="s">
        <v>355</v>
      </c>
      <c r="E150" s="45">
        <v>830</v>
      </c>
      <c r="F150" s="53">
        <v>25</v>
      </c>
      <c r="G150" s="35">
        <f t="shared" si="2"/>
        <v>20750</v>
      </c>
    </row>
    <row r="151" spans="3:7" x14ac:dyDescent="0.25">
      <c r="C151" s="39">
        <v>46111</v>
      </c>
      <c r="D151" s="51" t="s">
        <v>355</v>
      </c>
      <c r="E151" s="45">
        <v>675</v>
      </c>
      <c r="F151" s="53">
        <v>25</v>
      </c>
      <c r="G151" s="35">
        <f t="shared" si="2"/>
        <v>16875</v>
      </c>
    </row>
    <row r="152" spans="3:7" x14ac:dyDescent="0.25">
      <c r="C152" s="39">
        <v>46111</v>
      </c>
      <c r="D152" s="51" t="s">
        <v>355</v>
      </c>
      <c r="E152" s="45">
        <v>594</v>
      </c>
      <c r="F152" s="53">
        <v>25</v>
      </c>
      <c r="G152" s="35">
        <f t="shared" si="2"/>
        <v>14850</v>
      </c>
    </row>
    <row r="153" spans="3:7" x14ac:dyDescent="0.25">
      <c r="C153" s="39">
        <v>46111</v>
      </c>
      <c r="D153" s="51" t="s">
        <v>355</v>
      </c>
      <c r="E153" s="45">
        <v>573</v>
      </c>
      <c r="F153" s="53">
        <v>25</v>
      </c>
      <c r="G153" s="35">
        <f t="shared" si="2"/>
        <v>14325</v>
      </c>
    </row>
    <row r="154" spans="3:7" x14ac:dyDescent="0.25">
      <c r="C154" s="39">
        <v>46112</v>
      </c>
      <c r="D154" s="51" t="s">
        <v>355</v>
      </c>
      <c r="E154" s="45">
        <v>745</v>
      </c>
      <c r="F154" s="53">
        <v>25</v>
      </c>
      <c r="G154" s="35">
        <f t="shared" si="2"/>
        <v>18625</v>
      </c>
    </row>
    <row r="155" spans="3:7" x14ac:dyDescent="0.25">
      <c r="C155" s="39">
        <v>46112</v>
      </c>
      <c r="D155" s="51" t="s">
        <v>355</v>
      </c>
      <c r="E155" s="45">
        <v>546</v>
      </c>
      <c r="F155" s="53">
        <v>25</v>
      </c>
      <c r="G155" s="35">
        <f t="shared" si="2"/>
        <v>13650</v>
      </c>
    </row>
    <row r="156" spans="3:7" x14ac:dyDescent="0.25">
      <c r="C156" s="39">
        <v>46112</v>
      </c>
      <c r="D156" s="51" t="s">
        <v>355</v>
      </c>
      <c r="E156" s="45">
        <v>485</v>
      </c>
      <c r="F156" s="53">
        <v>25</v>
      </c>
      <c r="G156" s="35">
        <f t="shared" si="2"/>
        <v>12125</v>
      </c>
    </row>
    <row r="157" spans="3:7" x14ac:dyDescent="0.25">
      <c r="C157" s="39">
        <v>46113</v>
      </c>
      <c r="D157" s="51" t="s">
        <v>356</v>
      </c>
      <c r="E157" s="45">
        <v>1491.5</v>
      </c>
      <c r="F157" s="53">
        <v>25</v>
      </c>
      <c r="G157" s="35">
        <f t="shared" si="2"/>
        <v>37287.5</v>
      </c>
    </row>
    <row r="158" spans="3:7" x14ac:dyDescent="0.25">
      <c r="C158" s="39">
        <v>46115</v>
      </c>
      <c r="D158" s="51" t="s">
        <v>356</v>
      </c>
      <c r="E158" s="45">
        <v>1238</v>
      </c>
      <c r="F158" s="53">
        <v>25</v>
      </c>
      <c r="G158" s="35">
        <f t="shared" si="2"/>
        <v>30950</v>
      </c>
    </row>
    <row r="159" spans="3:7" x14ac:dyDescent="0.25">
      <c r="C159" s="39">
        <v>46115</v>
      </c>
      <c r="D159" s="51" t="s">
        <v>356</v>
      </c>
      <c r="E159" s="45">
        <v>218</v>
      </c>
      <c r="F159" s="53">
        <v>25</v>
      </c>
      <c r="G159" s="35">
        <f t="shared" si="2"/>
        <v>5450</v>
      </c>
    </row>
    <row r="160" spans="3:7" x14ac:dyDescent="0.25">
      <c r="C160" s="39">
        <v>46115</v>
      </c>
      <c r="D160" s="51" t="s">
        <v>356</v>
      </c>
      <c r="E160" s="45">
        <v>58</v>
      </c>
      <c r="F160" s="53">
        <v>25</v>
      </c>
      <c r="G160" s="35">
        <f t="shared" si="2"/>
        <v>1450</v>
      </c>
    </row>
    <row r="161" spans="3:7" x14ac:dyDescent="0.25">
      <c r="C161" s="39">
        <v>46116</v>
      </c>
      <c r="D161" s="51" t="s">
        <v>355</v>
      </c>
      <c r="E161" s="45">
        <v>734</v>
      </c>
      <c r="F161" s="53">
        <v>25</v>
      </c>
      <c r="G161" s="35">
        <f t="shared" si="2"/>
        <v>18350</v>
      </c>
    </row>
    <row r="162" spans="3:7" x14ac:dyDescent="0.25">
      <c r="C162" s="39">
        <v>46116</v>
      </c>
      <c r="D162" s="51" t="s">
        <v>355</v>
      </c>
      <c r="E162" s="45">
        <v>359</v>
      </c>
      <c r="F162" s="53">
        <v>25</v>
      </c>
      <c r="G162" s="35">
        <f t="shared" si="2"/>
        <v>8975</v>
      </c>
    </row>
    <row r="163" spans="3:7" x14ac:dyDescent="0.25">
      <c r="C163" s="39">
        <v>46117</v>
      </c>
      <c r="D163" s="51" t="s">
        <v>355</v>
      </c>
      <c r="E163" s="45">
        <v>355</v>
      </c>
      <c r="F163" s="53">
        <v>25</v>
      </c>
      <c r="G163" s="35">
        <f t="shared" si="2"/>
        <v>8875</v>
      </c>
    </row>
    <row r="164" spans="3:7" x14ac:dyDescent="0.25">
      <c r="C164" s="39">
        <v>46117</v>
      </c>
      <c r="D164" s="51" t="s">
        <v>355</v>
      </c>
      <c r="E164" s="45">
        <v>366</v>
      </c>
      <c r="F164" s="53">
        <v>25</v>
      </c>
      <c r="G164" s="35">
        <f t="shared" si="2"/>
        <v>9150</v>
      </c>
    </row>
    <row r="165" spans="3:7" x14ac:dyDescent="0.25">
      <c r="C165" s="39">
        <v>46117</v>
      </c>
      <c r="D165" s="51" t="s">
        <v>355</v>
      </c>
      <c r="E165" s="45">
        <v>345</v>
      </c>
      <c r="F165" s="53">
        <v>25</v>
      </c>
      <c r="G165" s="35">
        <f t="shared" si="2"/>
        <v>8625</v>
      </c>
    </row>
    <row r="166" spans="3:7" x14ac:dyDescent="0.25">
      <c r="C166" s="39">
        <v>46118</v>
      </c>
      <c r="D166" s="51" t="s">
        <v>355</v>
      </c>
      <c r="E166" s="45">
        <v>937</v>
      </c>
      <c r="F166" s="53">
        <v>25</v>
      </c>
      <c r="G166" s="35">
        <f t="shared" si="2"/>
        <v>23425</v>
      </c>
    </row>
    <row r="167" spans="3:7" x14ac:dyDescent="0.25">
      <c r="C167" s="39">
        <v>46118</v>
      </c>
      <c r="D167" s="51" t="s">
        <v>354</v>
      </c>
      <c r="E167" s="45">
        <v>777</v>
      </c>
      <c r="F167" s="53">
        <v>25</v>
      </c>
      <c r="G167" s="35">
        <f t="shared" si="2"/>
        <v>19425</v>
      </c>
    </row>
    <row r="168" spans="3:7" x14ac:dyDescent="0.25">
      <c r="C168" s="39">
        <v>46118</v>
      </c>
      <c r="D168" s="51" t="s">
        <v>355</v>
      </c>
      <c r="E168" s="45">
        <v>119</v>
      </c>
      <c r="F168" s="53">
        <v>25</v>
      </c>
      <c r="G168" s="35">
        <f t="shared" si="2"/>
        <v>2975</v>
      </c>
    </row>
    <row r="169" spans="3:7" x14ac:dyDescent="0.25">
      <c r="C169" s="39">
        <v>46119</v>
      </c>
      <c r="D169" s="51" t="s">
        <v>355</v>
      </c>
      <c r="E169" s="45">
        <v>67</v>
      </c>
      <c r="F169" s="53">
        <v>25</v>
      </c>
      <c r="G169" s="35">
        <f t="shared" si="2"/>
        <v>1675</v>
      </c>
    </row>
    <row r="170" spans="3:7" x14ac:dyDescent="0.25">
      <c r="C170" s="39">
        <v>46124</v>
      </c>
      <c r="D170" s="51"/>
      <c r="E170" s="45">
        <v>980</v>
      </c>
      <c r="F170" s="53">
        <v>25</v>
      </c>
      <c r="G170" s="35">
        <f t="shared" si="2"/>
        <v>24500</v>
      </c>
    </row>
    <row r="171" spans="3:7" x14ac:dyDescent="0.25">
      <c r="C171" s="39">
        <v>46125</v>
      </c>
      <c r="D171" s="51" t="s">
        <v>354</v>
      </c>
      <c r="E171" s="45">
        <v>633</v>
      </c>
      <c r="F171" s="53">
        <v>25</v>
      </c>
      <c r="G171" s="35">
        <f t="shared" si="2"/>
        <v>15825</v>
      </c>
    </row>
    <row r="172" spans="3:7" x14ac:dyDescent="0.25">
      <c r="C172" s="39">
        <v>46125</v>
      </c>
      <c r="D172" s="51" t="s">
        <v>356</v>
      </c>
      <c r="E172" s="45">
        <v>398</v>
      </c>
      <c r="F172" s="53">
        <v>25</v>
      </c>
      <c r="G172" s="35">
        <f t="shared" si="2"/>
        <v>9950</v>
      </c>
    </row>
    <row r="173" spans="3:7" x14ac:dyDescent="0.25">
      <c r="C173" s="39">
        <v>46125</v>
      </c>
      <c r="D173" s="51" t="s">
        <v>356</v>
      </c>
      <c r="E173" s="45">
        <v>392</v>
      </c>
      <c r="F173" s="53">
        <v>25</v>
      </c>
      <c r="G173" s="35">
        <f t="shared" ref="G173:G236" si="3">F173*E173</f>
        <v>9800</v>
      </c>
    </row>
    <row r="174" spans="3:7" x14ac:dyDescent="0.25">
      <c r="C174" s="39">
        <v>46126</v>
      </c>
      <c r="D174" s="51" t="s">
        <v>356</v>
      </c>
      <c r="E174" s="45">
        <v>649</v>
      </c>
      <c r="F174" s="53">
        <v>25</v>
      </c>
      <c r="G174" s="35">
        <f t="shared" si="3"/>
        <v>16225</v>
      </c>
    </row>
    <row r="175" spans="3:7" x14ac:dyDescent="0.25">
      <c r="C175" s="39">
        <v>46128</v>
      </c>
      <c r="D175" s="51" t="s">
        <v>357</v>
      </c>
      <c r="E175" s="45">
        <v>239</v>
      </c>
      <c r="F175" s="53">
        <v>25</v>
      </c>
      <c r="G175" s="35">
        <f t="shared" si="3"/>
        <v>5975</v>
      </c>
    </row>
    <row r="176" spans="3:7" x14ac:dyDescent="0.25">
      <c r="C176" s="39">
        <v>46128</v>
      </c>
      <c r="D176" s="51" t="s">
        <v>357</v>
      </c>
      <c r="E176" s="45">
        <v>365</v>
      </c>
      <c r="F176" s="53">
        <v>25</v>
      </c>
      <c r="G176" s="35">
        <f t="shared" si="3"/>
        <v>9125</v>
      </c>
    </row>
    <row r="177" spans="3:7" x14ac:dyDescent="0.25">
      <c r="C177" s="39">
        <v>46130</v>
      </c>
      <c r="D177" s="51" t="s">
        <v>357</v>
      </c>
      <c r="E177" s="45">
        <v>556</v>
      </c>
      <c r="F177" s="53">
        <v>25</v>
      </c>
      <c r="G177" s="35">
        <f t="shared" si="3"/>
        <v>13900</v>
      </c>
    </row>
    <row r="178" spans="3:7" x14ac:dyDescent="0.25">
      <c r="C178" s="39">
        <v>46130</v>
      </c>
      <c r="D178" s="51" t="s">
        <v>357</v>
      </c>
      <c r="E178" s="45">
        <v>577</v>
      </c>
      <c r="F178" s="53">
        <v>25</v>
      </c>
      <c r="G178" s="35">
        <f t="shared" si="3"/>
        <v>14425</v>
      </c>
    </row>
    <row r="179" spans="3:7" x14ac:dyDescent="0.25">
      <c r="C179" s="39">
        <v>46130</v>
      </c>
      <c r="D179" s="51" t="s">
        <v>357</v>
      </c>
      <c r="E179" s="45">
        <v>142</v>
      </c>
      <c r="F179" s="53">
        <v>25</v>
      </c>
      <c r="G179" s="35">
        <f t="shared" si="3"/>
        <v>3550</v>
      </c>
    </row>
    <row r="180" spans="3:7" x14ac:dyDescent="0.25">
      <c r="C180" s="39">
        <v>46131</v>
      </c>
      <c r="D180" s="51" t="s">
        <v>356</v>
      </c>
      <c r="E180" s="45">
        <v>1453</v>
      </c>
      <c r="F180" s="53">
        <v>25</v>
      </c>
      <c r="G180" s="35">
        <f t="shared" si="3"/>
        <v>36325</v>
      </c>
    </row>
    <row r="181" spans="3:7" x14ac:dyDescent="0.25">
      <c r="C181" s="39">
        <v>46132</v>
      </c>
      <c r="D181" s="51" t="s">
        <v>354</v>
      </c>
      <c r="E181" s="45">
        <v>712</v>
      </c>
      <c r="F181" s="53">
        <v>25</v>
      </c>
      <c r="G181" s="35">
        <f t="shared" si="3"/>
        <v>17800</v>
      </c>
    </row>
    <row r="182" spans="3:7" x14ac:dyDescent="0.25">
      <c r="C182" s="39">
        <v>46132</v>
      </c>
      <c r="D182" s="51" t="s">
        <v>356</v>
      </c>
      <c r="E182" s="45">
        <v>725</v>
      </c>
      <c r="F182" s="53">
        <v>25</v>
      </c>
      <c r="G182" s="35">
        <f t="shared" si="3"/>
        <v>18125</v>
      </c>
    </row>
    <row r="183" spans="3:7" x14ac:dyDescent="0.25">
      <c r="C183" s="39">
        <v>46133</v>
      </c>
      <c r="D183" s="51" t="s">
        <v>356</v>
      </c>
      <c r="E183" s="45">
        <v>1405</v>
      </c>
      <c r="F183" s="53">
        <v>25</v>
      </c>
      <c r="G183" s="35">
        <f t="shared" si="3"/>
        <v>35125</v>
      </c>
    </row>
    <row r="184" spans="3:7" x14ac:dyDescent="0.25">
      <c r="C184" s="39">
        <v>46134</v>
      </c>
      <c r="D184" s="51" t="s">
        <v>355</v>
      </c>
      <c r="E184" s="45">
        <v>610</v>
      </c>
      <c r="F184" s="53">
        <v>25</v>
      </c>
      <c r="G184" s="35">
        <f t="shared" si="3"/>
        <v>15250</v>
      </c>
    </row>
    <row r="185" spans="3:7" x14ac:dyDescent="0.25">
      <c r="C185" s="39" t="s">
        <v>341</v>
      </c>
      <c r="D185" s="51" t="s">
        <v>355</v>
      </c>
      <c r="E185" s="45">
        <v>622</v>
      </c>
      <c r="F185" s="53">
        <v>25</v>
      </c>
      <c r="G185" s="35">
        <f t="shared" si="3"/>
        <v>15550</v>
      </c>
    </row>
    <row r="186" spans="3:7" x14ac:dyDescent="0.25">
      <c r="C186" s="39" t="s">
        <v>341</v>
      </c>
      <c r="D186" s="51" t="s">
        <v>355</v>
      </c>
      <c r="E186" s="45">
        <v>278</v>
      </c>
      <c r="F186" s="53">
        <v>25</v>
      </c>
      <c r="G186" s="35">
        <f t="shared" si="3"/>
        <v>6950</v>
      </c>
    </row>
    <row r="187" spans="3:7" x14ac:dyDescent="0.25">
      <c r="C187" s="39" t="s">
        <v>342</v>
      </c>
      <c r="D187" s="51" t="s">
        <v>356</v>
      </c>
      <c r="E187" s="45">
        <v>545</v>
      </c>
      <c r="F187" s="53">
        <v>25</v>
      </c>
      <c r="G187" s="35">
        <f t="shared" si="3"/>
        <v>13625</v>
      </c>
    </row>
    <row r="188" spans="3:7" x14ac:dyDescent="0.25">
      <c r="C188" s="39" t="s">
        <v>342</v>
      </c>
      <c r="D188" s="51" t="s">
        <v>356</v>
      </c>
      <c r="E188" s="45">
        <v>1101</v>
      </c>
      <c r="F188" s="53">
        <v>25</v>
      </c>
      <c r="G188" s="35">
        <f t="shared" si="3"/>
        <v>27525</v>
      </c>
    </row>
    <row r="189" spans="3:7" x14ac:dyDescent="0.25">
      <c r="C189" s="39" t="s">
        <v>343</v>
      </c>
      <c r="D189" s="51" t="s">
        <v>356</v>
      </c>
      <c r="E189" s="45">
        <v>783</v>
      </c>
      <c r="F189" s="53">
        <v>25</v>
      </c>
      <c r="G189" s="35">
        <f t="shared" si="3"/>
        <v>19575</v>
      </c>
    </row>
    <row r="190" spans="3:7" x14ac:dyDescent="0.25">
      <c r="C190" s="39" t="s">
        <v>343</v>
      </c>
      <c r="D190" s="51" t="s">
        <v>356</v>
      </c>
      <c r="E190" s="45">
        <v>366</v>
      </c>
      <c r="F190" s="53">
        <v>25</v>
      </c>
      <c r="G190" s="35">
        <f t="shared" si="3"/>
        <v>9150</v>
      </c>
    </row>
    <row r="191" spans="3:7" x14ac:dyDescent="0.25">
      <c r="C191" s="39" t="s">
        <v>343</v>
      </c>
      <c r="D191" s="51" t="s">
        <v>356</v>
      </c>
      <c r="E191" s="45">
        <v>122</v>
      </c>
      <c r="F191" s="53">
        <v>25</v>
      </c>
      <c r="G191" s="35">
        <f t="shared" si="3"/>
        <v>3050</v>
      </c>
    </row>
    <row r="192" spans="3:7" x14ac:dyDescent="0.25">
      <c r="C192" s="39" t="s">
        <v>344</v>
      </c>
      <c r="D192" s="51" t="s">
        <v>354</v>
      </c>
      <c r="E192" s="45">
        <v>362</v>
      </c>
      <c r="F192" s="53">
        <v>25</v>
      </c>
      <c r="G192" s="35">
        <f t="shared" si="3"/>
        <v>9050</v>
      </c>
    </row>
    <row r="193" spans="3:7" x14ac:dyDescent="0.25">
      <c r="C193" s="39" t="s">
        <v>344</v>
      </c>
      <c r="D193" s="51" t="s">
        <v>354</v>
      </c>
      <c r="E193" s="45">
        <v>146</v>
      </c>
      <c r="F193" s="53">
        <v>25</v>
      </c>
      <c r="G193" s="35">
        <f t="shared" si="3"/>
        <v>3650</v>
      </c>
    </row>
    <row r="194" spans="3:7" x14ac:dyDescent="0.25">
      <c r="C194" s="39" t="s">
        <v>344</v>
      </c>
      <c r="D194" s="51" t="s">
        <v>355</v>
      </c>
      <c r="E194" s="45">
        <v>95</v>
      </c>
      <c r="F194" s="53">
        <v>25</v>
      </c>
      <c r="G194" s="35">
        <f t="shared" si="3"/>
        <v>2375</v>
      </c>
    </row>
    <row r="195" spans="3:7" x14ac:dyDescent="0.25">
      <c r="C195" s="39" t="s">
        <v>345</v>
      </c>
      <c r="D195" s="51" t="s">
        <v>355</v>
      </c>
      <c r="E195" s="45">
        <v>335</v>
      </c>
      <c r="F195" s="53">
        <v>25</v>
      </c>
      <c r="G195" s="35">
        <f t="shared" si="3"/>
        <v>8375</v>
      </c>
    </row>
    <row r="196" spans="3:7" x14ac:dyDescent="0.25">
      <c r="C196" s="39" t="s">
        <v>345</v>
      </c>
      <c r="D196" s="51" t="s">
        <v>355</v>
      </c>
      <c r="E196" s="45">
        <v>283</v>
      </c>
      <c r="F196" s="53">
        <v>25</v>
      </c>
      <c r="G196" s="35">
        <f t="shared" si="3"/>
        <v>7075</v>
      </c>
    </row>
    <row r="197" spans="3:7" x14ac:dyDescent="0.25">
      <c r="C197" s="39" t="s">
        <v>346</v>
      </c>
      <c r="D197" s="51" t="s">
        <v>355</v>
      </c>
      <c r="E197" s="45">
        <v>609</v>
      </c>
      <c r="F197" s="53">
        <v>25</v>
      </c>
      <c r="G197" s="35">
        <f t="shared" si="3"/>
        <v>15225</v>
      </c>
    </row>
    <row r="198" spans="3:7" x14ac:dyDescent="0.25">
      <c r="C198" s="39" t="s">
        <v>346</v>
      </c>
      <c r="D198" s="51" t="s">
        <v>355</v>
      </c>
      <c r="E198" s="45">
        <v>192</v>
      </c>
      <c r="F198" s="53">
        <v>25</v>
      </c>
      <c r="G198" s="35">
        <f t="shared" si="3"/>
        <v>4800</v>
      </c>
    </row>
    <row r="199" spans="3:7" x14ac:dyDescent="0.25">
      <c r="C199" s="39">
        <v>46058</v>
      </c>
      <c r="D199" s="51" t="s">
        <v>356</v>
      </c>
      <c r="E199" s="45">
        <v>1101</v>
      </c>
      <c r="F199" s="53">
        <v>25</v>
      </c>
      <c r="G199" s="35">
        <f t="shared" si="3"/>
        <v>27525</v>
      </c>
    </row>
    <row r="200" spans="3:7" x14ac:dyDescent="0.25">
      <c r="C200" s="39">
        <v>46058</v>
      </c>
      <c r="D200" s="51" t="s">
        <v>356</v>
      </c>
      <c r="E200" s="45">
        <v>293</v>
      </c>
      <c r="F200" s="53">
        <v>25</v>
      </c>
      <c r="G200" s="35">
        <f t="shared" si="3"/>
        <v>7325</v>
      </c>
    </row>
    <row r="201" spans="3:7" x14ac:dyDescent="0.25">
      <c r="C201" s="39">
        <v>46086</v>
      </c>
      <c r="D201" s="51" t="s">
        <v>356</v>
      </c>
      <c r="E201" s="45">
        <v>1006</v>
      </c>
      <c r="F201" s="53">
        <v>25</v>
      </c>
      <c r="G201" s="35">
        <f t="shared" si="3"/>
        <v>25150</v>
      </c>
    </row>
    <row r="202" spans="3:7" x14ac:dyDescent="0.25">
      <c r="C202" s="39">
        <v>46086</v>
      </c>
      <c r="D202" s="51" t="s">
        <v>356</v>
      </c>
      <c r="E202" s="45">
        <v>623</v>
      </c>
      <c r="F202" s="53">
        <v>25</v>
      </c>
      <c r="G202" s="35">
        <f t="shared" si="3"/>
        <v>15575</v>
      </c>
    </row>
    <row r="203" spans="3:7" x14ac:dyDescent="0.25">
      <c r="C203" s="39">
        <v>46117</v>
      </c>
      <c r="D203" s="51" t="s">
        <v>355</v>
      </c>
      <c r="E203" s="45">
        <v>341</v>
      </c>
      <c r="F203" s="53">
        <v>25</v>
      </c>
      <c r="G203" s="35">
        <f t="shared" si="3"/>
        <v>8525</v>
      </c>
    </row>
    <row r="204" spans="3:7" x14ac:dyDescent="0.25">
      <c r="C204" s="39">
        <v>46117</v>
      </c>
      <c r="D204" s="51" t="s">
        <v>355</v>
      </c>
      <c r="E204" s="45">
        <v>392</v>
      </c>
      <c r="F204" s="53">
        <v>25</v>
      </c>
      <c r="G204" s="35">
        <f t="shared" si="3"/>
        <v>9800</v>
      </c>
    </row>
    <row r="205" spans="3:7" x14ac:dyDescent="0.25">
      <c r="C205" s="39">
        <v>46147</v>
      </c>
      <c r="D205" s="51" t="s">
        <v>354</v>
      </c>
      <c r="E205" s="45">
        <v>153</v>
      </c>
      <c r="F205" s="53">
        <v>25</v>
      </c>
      <c r="G205" s="35">
        <f t="shared" si="3"/>
        <v>3825</v>
      </c>
    </row>
    <row r="206" spans="3:7" x14ac:dyDescent="0.25">
      <c r="C206" s="39">
        <v>46147</v>
      </c>
      <c r="D206" s="51" t="s">
        <v>355</v>
      </c>
      <c r="E206" s="45">
        <v>192</v>
      </c>
      <c r="F206" s="53">
        <v>25</v>
      </c>
      <c r="G206" s="35">
        <f t="shared" si="3"/>
        <v>4800</v>
      </c>
    </row>
    <row r="207" spans="3:7" x14ac:dyDescent="0.25">
      <c r="C207" s="39">
        <v>46147</v>
      </c>
      <c r="D207" s="51" t="s">
        <v>354</v>
      </c>
      <c r="E207" s="45">
        <v>107</v>
      </c>
      <c r="F207" s="53">
        <v>25</v>
      </c>
      <c r="G207" s="35">
        <f t="shared" si="3"/>
        <v>2675</v>
      </c>
    </row>
    <row r="208" spans="3:7" x14ac:dyDescent="0.25">
      <c r="C208" s="39">
        <v>46208</v>
      </c>
      <c r="D208" s="51" t="s">
        <v>356</v>
      </c>
      <c r="E208" s="45">
        <v>362</v>
      </c>
      <c r="F208" s="53">
        <v>25</v>
      </c>
      <c r="G208" s="35">
        <f t="shared" si="3"/>
        <v>9050</v>
      </c>
    </row>
    <row r="209" spans="3:7" x14ac:dyDescent="0.25">
      <c r="C209" s="39">
        <v>46208</v>
      </c>
      <c r="D209" s="51" t="s">
        <v>356</v>
      </c>
      <c r="E209" s="45">
        <v>546</v>
      </c>
      <c r="F209" s="53">
        <v>25</v>
      </c>
      <c r="G209" s="35">
        <f t="shared" si="3"/>
        <v>13650</v>
      </c>
    </row>
    <row r="210" spans="3:7" x14ac:dyDescent="0.25">
      <c r="C210" s="39">
        <v>46239</v>
      </c>
      <c r="D210" s="51" t="s">
        <v>356</v>
      </c>
      <c r="E210" s="45">
        <v>688</v>
      </c>
      <c r="F210" s="53">
        <v>25</v>
      </c>
      <c r="G210" s="35">
        <f t="shared" si="3"/>
        <v>17200</v>
      </c>
    </row>
    <row r="211" spans="3:7" x14ac:dyDescent="0.25">
      <c r="C211" s="39">
        <v>46239</v>
      </c>
      <c r="D211" s="51" t="s">
        <v>356</v>
      </c>
      <c r="E211" s="45">
        <v>551</v>
      </c>
      <c r="F211" s="53">
        <v>25</v>
      </c>
      <c r="G211" s="35">
        <f t="shared" si="3"/>
        <v>13775</v>
      </c>
    </row>
    <row r="212" spans="3:7" x14ac:dyDescent="0.25">
      <c r="C212" s="39">
        <v>46270</v>
      </c>
      <c r="D212" s="51" t="s">
        <v>355</v>
      </c>
      <c r="E212" s="45">
        <v>571</v>
      </c>
      <c r="F212" s="53">
        <v>25</v>
      </c>
      <c r="G212" s="35">
        <f t="shared" si="3"/>
        <v>14275</v>
      </c>
    </row>
    <row r="213" spans="3:7" x14ac:dyDescent="0.25">
      <c r="C213" s="39">
        <v>46270</v>
      </c>
      <c r="D213" s="51" t="s">
        <v>355</v>
      </c>
      <c r="E213" s="45">
        <v>377</v>
      </c>
      <c r="F213" s="53">
        <v>25</v>
      </c>
      <c r="G213" s="35">
        <f t="shared" si="3"/>
        <v>9425</v>
      </c>
    </row>
    <row r="214" spans="3:7" x14ac:dyDescent="0.25">
      <c r="C214" s="39">
        <v>46300</v>
      </c>
      <c r="D214" s="51" t="s">
        <v>355</v>
      </c>
      <c r="E214" s="45">
        <v>510</v>
      </c>
      <c r="F214" s="53">
        <v>25</v>
      </c>
      <c r="G214" s="35">
        <f t="shared" si="3"/>
        <v>12750</v>
      </c>
    </row>
    <row r="215" spans="3:7" x14ac:dyDescent="0.25">
      <c r="C215" s="39">
        <v>46300</v>
      </c>
      <c r="D215" s="51" t="s">
        <v>354</v>
      </c>
      <c r="E215" s="45">
        <v>173</v>
      </c>
      <c r="F215" s="53">
        <v>25</v>
      </c>
      <c r="G215" s="35">
        <f t="shared" si="3"/>
        <v>4325</v>
      </c>
    </row>
    <row r="216" spans="3:7" x14ac:dyDescent="0.25">
      <c r="C216" s="39" t="s">
        <v>347</v>
      </c>
      <c r="D216" s="51" t="s">
        <v>356</v>
      </c>
      <c r="E216" s="45">
        <v>340</v>
      </c>
      <c r="F216" s="53">
        <v>25</v>
      </c>
      <c r="G216" s="35">
        <f t="shared" si="3"/>
        <v>8500</v>
      </c>
    </row>
    <row r="217" spans="3:7" x14ac:dyDescent="0.25">
      <c r="C217" s="39" t="s">
        <v>347</v>
      </c>
      <c r="D217" s="51" t="s">
        <v>356</v>
      </c>
      <c r="E217" s="45">
        <v>306</v>
      </c>
      <c r="F217" s="53">
        <v>25</v>
      </c>
      <c r="G217" s="35">
        <f t="shared" si="3"/>
        <v>7650</v>
      </c>
    </row>
    <row r="218" spans="3:7" x14ac:dyDescent="0.25">
      <c r="C218" s="39" t="s">
        <v>348</v>
      </c>
      <c r="D218" s="51" t="s">
        <v>356</v>
      </c>
      <c r="E218" s="45">
        <v>653</v>
      </c>
      <c r="F218" s="53">
        <v>25</v>
      </c>
      <c r="G218" s="35">
        <f t="shared" si="3"/>
        <v>16325</v>
      </c>
    </row>
    <row r="219" spans="3:7" x14ac:dyDescent="0.25">
      <c r="C219" s="39" t="s">
        <v>348</v>
      </c>
      <c r="D219" s="51" t="s">
        <v>356</v>
      </c>
      <c r="E219" s="45">
        <v>144</v>
      </c>
      <c r="F219" s="53">
        <v>25</v>
      </c>
      <c r="G219" s="35">
        <f t="shared" si="3"/>
        <v>3600</v>
      </c>
    </row>
    <row r="220" spans="3:7" x14ac:dyDescent="0.25">
      <c r="C220" s="39" t="s">
        <v>349</v>
      </c>
      <c r="D220" s="51" t="s">
        <v>355</v>
      </c>
      <c r="E220" s="45">
        <v>497</v>
      </c>
      <c r="F220" s="53">
        <v>25</v>
      </c>
      <c r="G220" s="35">
        <f t="shared" si="3"/>
        <v>12425</v>
      </c>
    </row>
    <row r="221" spans="3:7" x14ac:dyDescent="0.25">
      <c r="C221" s="39" t="s">
        <v>349</v>
      </c>
      <c r="D221" s="51" t="s">
        <v>355</v>
      </c>
      <c r="E221" s="45">
        <v>401</v>
      </c>
      <c r="F221" s="53">
        <v>25</v>
      </c>
      <c r="G221" s="35">
        <f t="shared" si="3"/>
        <v>10025</v>
      </c>
    </row>
    <row r="222" spans="3:7" x14ac:dyDescent="0.25">
      <c r="C222" s="39" t="s">
        <v>350</v>
      </c>
      <c r="D222" s="51" t="s">
        <v>355</v>
      </c>
      <c r="E222" s="45">
        <v>555</v>
      </c>
      <c r="F222" s="53">
        <v>25</v>
      </c>
      <c r="G222" s="35">
        <f t="shared" si="3"/>
        <v>13875</v>
      </c>
    </row>
    <row r="223" spans="3:7" x14ac:dyDescent="0.25">
      <c r="C223" s="39" t="s">
        <v>350</v>
      </c>
      <c r="D223" s="51" t="s">
        <v>355</v>
      </c>
      <c r="E223" s="45">
        <v>158</v>
      </c>
      <c r="F223" s="53">
        <v>25</v>
      </c>
      <c r="G223" s="35">
        <f t="shared" si="3"/>
        <v>3950</v>
      </c>
    </row>
    <row r="224" spans="3:7" x14ac:dyDescent="0.25">
      <c r="C224" s="39" t="s">
        <v>351</v>
      </c>
      <c r="D224" s="51" t="s">
        <v>355</v>
      </c>
      <c r="E224" s="45">
        <v>419</v>
      </c>
      <c r="F224" s="53">
        <v>25</v>
      </c>
      <c r="G224" s="35">
        <f t="shared" si="3"/>
        <v>10475</v>
      </c>
    </row>
    <row r="225" spans="3:7" x14ac:dyDescent="0.25">
      <c r="C225" s="39" t="s">
        <v>351</v>
      </c>
      <c r="D225" s="51" t="s">
        <v>355</v>
      </c>
      <c r="E225" s="45">
        <v>115</v>
      </c>
      <c r="F225" s="53">
        <v>25</v>
      </c>
      <c r="G225" s="35">
        <f t="shared" si="3"/>
        <v>2875</v>
      </c>
    </row>
    <row r="226" spans="3:7" x14ac:dyDescent="0.25">
      <c r="C226" s="39" t="s">
        <v>352</v>
      </c>
      <c r="D226" s="51" t="s">
        <v>355</v>
      </c>
      <c r="E226" s="45">
        <v>140</v>
      </c>
      <c r="F226" s="53">
        <v>25</v>
      </c>
      <c r="G226" s="35">
        <f t="shared" si="3"/>
        <v>3500</v>
      </c>
    </row>
    <row r="227" spans="3:7" x14ac:dyDescent="0.25">
      <c r="C227" s="39" t="s">
        <v>352</v>
      </c>
      <c r="D227" s="51" t="s">
        <v>354</v>
      </c>
      <c r="E227" s="45">
        <v>184</v>
      </c>
      <c r="F227" s="53">
        <v>25</v>
      </c>
      <c r="G227" s="35">
        <f t="shared" si="3"/>
        <v>4600</v>
      </c>
    </row>
    <row r="228" spans="3:7" x14ac:dyDescent="0.25">
      <c r="C228" s="39" t="s">
        <v>353</v>
      </c>
      <c r="D228" s="51" t="s">
        <v>354</v>
      </c>
      <c r="E228" s="45">
        <v>139</v>
      </c>
      <c r="F228" s="53">
        <v>25</v>
      </c>
      <c r="G228" s="35">
        <f t="shared" si="3"/>
        <v>3475</v>
      </c>
    </row>
    <row r="229" spans="3:7" x14ac:dyDescent="0.25">
      <c r="C229" s="37" t="s">
        <v>362</v>
      </c>
      <c r="D229" s="48" t="s">
        <v>417</v>
      </c>
      <c r="E229" s="43">
        <v>1862</v>
      </c>
      <c r="F229" s="53">
        <v>21</v>
      </c>
      <c r="G229" s="35">
        <f t="shared" si="3"/>
        <v>39102</v>
      </c>
    </row>
    <row r="230" spans="3:7" x14ac:dyDescent="0.25">
      <c r="C230" s="37" t="s">
        <v>363</v>
      </c>
      <c r="D230" s="48" t="s">
        <v>405</v>
      </c>
      <c r="E230" s="43">
        <v>1610</v>
      </c>
      <c r="F230" s="53">
        <v>19</v>
      </c>
      <c r="G230" s="35">
        <f t="shared" si="3"/>
        <v>30590</v>
      </c>
    </row>
    <row r="231" spans="3:7" x14ac:dyDescent="0.25">
      <c r="C231" s="37" t="s">
        <v>364</v>
      </c>
      <c r="D231" s="48" t="s">
        <v>406</v>
      </c>
      <c r="E231" s="43">
        <v>2856</v>
      </c>
      <c r="F231" s="53">
        <v>17</v>
      </c>
      <c r="G231" s="35">
        <f t="shared" si="3"/>
        <v>48552</v>
      </c>
    </row>
    <row r="232" spans="3:7" x14ac:dyDescent="0.25">
      <c r="C232" s="37" t="s">
        <v>364</v>
      </c>
      <c r="D232" s="48" t="s">
        <v>407</v>
      </c>
      <c r="E232" s="43">
        <v>770</v>
      </c>
      <c r="F232" s="53">
        <v>24</v>
      </c>
      <c r="G232" s="35">
        <f t="shared" si="3"/>
        <v>18480</v>
      </c>
    </row>
    <row r="233" spans="3:7" x14ac:dyDescent="0.25">
      <c r="C233" s="37" t="s">
        <v>365</v>
      </c>
      <c r="D233" s="48" t="s">
        <v>407</v>
      </c>
      <c r="E233" s="43">
        <v>560</v>
      </c>
      <c r="F233" s="53">
        <v>24</v>
      </c>
      <c r="G233" s="35">
        <f t="shared" si="3"/>
        <v>13440</v>
      </c>
    </row>
    <row r="234" spans="3:7" x14ac:dyDescent="0.25">
      <c r="C234" s="37" t="s">
        <v>365</v>
      </c>
      <c r="D234" s="48" t="s">
        <v>406</v>
      </c>
      <c r="E234" s="43">
        <v>1456</v>
      </c>
      <c r="F234" s="53">
        <v>16</v>
      </c>
      <c r="G234" s="35">
        <f t="shared" si="3"/>
        <v>23296</v>
      </c>
    </row>
    <row r="235" spans="3:7" x14ac:dyDescent="0.25">
      <c r="C235" s="37" t="s">
        <v>366</v>
      </c>
      <c r="D235" s="48" t="s">
        <v>407</v>
      </c>
      <c r="E235" s="43">
        <v>620</v>
      </c>
      <c r="F235" s="53">
        <v>24</v>
      </c>
      <c r="G235" s="35">
        <f t="shared" si="3"/>
        <v>14880</v>
      </c>
    </row>
    <row r="236" spans="3:7" x14ac:dyDescent="0.25">
      <c r="C236" s="37" t="s">
        <v>367</v>
      </c>
      <c r="D236" s="48" t="s">
        <v>408</v>
      </c>
      <c r="E236" s="43">
        <v>1293</v>
      </c>
      <c r="F236" s="53">
        <v>20</v>
      </c>
      <c r="G236" s="35">
        <f t="shared" si="3"/>
        <v>25860</v>
      </c>
    </row>
    <row r="237" spans="3:7" x14ac:dyDescent="0.25">
      <c r="C237" s="37" t="s">
        <v>368</v>
      </c>
      <c r="D237" s="48" t="s">
        <v>406</v>
      </c>
      <c r="E237" s="43">
        <v>1470</v>
      </c>
      <c r="F237" s="53">
        <v>11</v>
      </c>
      <c r="G237" s="35">
        <f t="shared" ref="G237:G246" si="4">F237*E237</f>
        <v>16170</v>
      </c>
    </row>
    <row r="238" spans="3:7" x14ac:dyDescent="0.25">
      <c r="C238" s="37" t="s">
        <v>369</v>
      </c>
      <c r="D238" s="48" t="s">
        <v>406</v>
      </c>
      <c r="E238" s="43">
        <v>1176</v>
      </c>
      <c r="F238" s="53">
        <v>11</v>
      </c>
      <c r="G238" s="35">
        <f t="shared" si="4"/>
        <v>12936</v>
      </c>
    </row>
    <row r="239" spans="3:7" x14ac:dyDescent="0.25">
      <c r="C239" s="37" t="s">
        <v>370</v>
      </c>
      <c r="D239" s="48" t="s">
        <v>407</v>
      </c>
      <c r="E239" s="43">
        <v>1204</v>
      </c>
      <c r="F239" s="53">
        <v>24</v>
      </c>
      <c r="G239" s="35">
        <f t="shared" si="4"/>
        <v>28896</v>
      </c>
    </row>
    <row r="240" spans="3:7" x14ac:dyDescent="0.25">
      <c r="C240" s="37" t="s">
        <v>363</v>
      </c>
      <c r="D240" s="48" t="s">
        <v>409</v>
      </c>
      <c r="E240" s="43">
        <v>1176</v>
      </c>
      <c r="F240" s="53">
        <v>24</v>
      </c>
      <c r="G240" s="35">
        <f t="shared" si="4"/>
        <v>28224</v>
      </c>
    </row>
    <row r="241" spans="2:7" x14ac:dyDescent="0.25">
      <c r="C241" s="37" t="s">
        <v>371</v>
      </c>
      <c r="D241" s="48" t="s">
        <v>410</v>
      </c>
      <c r="E241" s="43">
        <v>924</v>
      </c>
      <c r="F241" s="53">
        <v>22</v>
      </c>
      <c r="G241" s="35">
        <f t="shared" si="4"/>
        <v>20328</v>
      </c>
    </row>
    <row r="242" spans="2:7" x14ac:dyDescent="0.25">
      <c r="C242" s="37" t="s">
        <v>372</v>
      </c>
      <c r="D242" s="48" t="s">
        <v>411</v>
      </c>
      <c r="E242" s="43">
        <v>840</v>
      </c>
      <c r="F242" s="53">
        <v>16</v>
      </c>
      <c r="G242" s="35">
        <f t="shared" si="4"/>
        <v>13440</v>
      </c>
    </row>
    <row r="243" spans="2:7" x14ac:dyDescent="0.25">
      <c r="C243" s="37" t="s">
        <v>373</v>
      </c>
      <c r="D243" s="48" t="s">
        <v>409</v>
      </c>
      <c r="E243" s="43">
        <v>199</v>
      </c>
      <c r="F243" s="53">
        <v>22</v>
      </c>
      <c r="G243" s="35">
        <f t="shared" si="4"/>
        <v>4378</v>
      </c>
    </row>
    <row r="244" spans="2:7" x14ac:dyDescent="0.25">
      <c r="C244" s="37" t="s">
        <v>373</v>
      </c>
      <c r="D244" s="48" t="s">
        <v>411</v>
      </c>
      <c r="E244" s="43">
        <v>549</v>
      </c>
      <c r="F244" s="53">
        <v>16</v>
      </c>
      <c r="G244" s="35">
        <f t="shared" si="4"/>
        <v>8784</v>
      </c>
    </row>
    <row r="245" spans="2:7" x14ac:dyDescent="0.25">
      <c r="C245" s="37" t="s">
        <v>374</v>
      </c>
      <c r="D245" s="48" t="s">
        <v>411</v>
      </c>
      <c r="E245" s="43">
        <v>700</v>
      </c>
      <c r="F245" s="53">
        <v>16</v>
      </c>
      <c r="G245" s="35">
        <f t="shared" si="4"/>
        <v>11200</v>
      </c>
    </row>
    <row r="246" spans="2:7" x14ac:dyDescent="0.25">
      <c r="C246" s="37" t="s">
        <v>375</v>
      </c>
      <c r="D246" s="48" t="s">
        <v>409</v>
      </c>
      <c r="E246" s="43">
        <v>691</v>
      </c>
      <c r="F246" s="53">
        <v>23</v>
      </c>
      <c r="G246" s="35">
        <f t="shared" si="4"/>
        <v>15893</v>
      </c>
    </row>
    <row r="247" spans="2:7" x14ac:dyDescent="0.25">
      <c r="B247" s="32" t="s">
        <v>503</v>
      </c>
      <c r="C247" s="33" t="s">
        <v>458</v>
      </c>
      <c r="D247" s="28" t="s">
        <v>463</v>
      </c>
      <c r="E247" s="43">
        <v>570</v>
      </c>
      <c r="F247" s="53">
        <v>23</v>
      </c>
      <c r="G247" s="36">
        <v>13110</v>
      </c>
    </row>
    <row r="248" spans="2:7" x14ac:dyDescent="0.25">
      <c r="B248" s="32" t="s">
        <v>467</v>
      </c>
      <c r="C248" s="33" t="s">
        <v>459</v>
      </c>
      <c r="D248" s="28" t="s">
        <v>464</v>
      </c>
      <c r="E248" s="43">
        <v>420</v>
      </c>
      <c r="F248" s="53">
        <v>23</v>
      </c>
      <c r="G248" s="36">
        <f>F248*E248</f>
        <v>9660</v>
      </c>
    </row>
    <row r="249" spans="2:7" x14ac:dyDescent="0.25">
      <c r="B249" s="32" t="s">
        <v>467</v>
      </c>
      <c r="C249" s="33" t="s">
        <v>459</v>
      </c>
      <c r="D249" s="28" t="s">
        <v>463</v>
      </c>
      <c r="E249" s="43">
        <v>126</v>
      </c>
      <c r="F249" s="53">
        <v>23</v>
      </c>
      <c r="G249" s="36">
        <f>F249*E249</f>
        <v>2898</v>
      </c>
    </row>
    <row r="250" spans="2:7" x14ac:dyDescent="0.25">
      <c r="B250" s="32" t="s">
        <v>467</v>
      </c>
      <c r="C250" s="33" t="s">
        <v>460</v>
      </c>
      <c r="D250" s="28" t="s">
        <v>465</v>
      </c>
      <c r="E250" s="43">
        <v>267</v>
      </c>
      <c r="F250" s="53">
        <v>25</v>
      </c>
      <c r="G250" s="36">
        <v>6675</v>
      </c>
    </row>
    <row r="251" spans="2:7" x14ac:dyDescent="0.25">
      <c r="B251" s="33" t="s">
        <v>461</v>
      </c>
      <c r="C251" s="33" t="s">
        <v>462</v>
      </c>
      <c r="D251" s="28" t="s">
        <v>466</v>
      </c>
      <c r="E251" s="43">
        <v>501</v>
      </c>
      <c r="F251" s="53">
        <v>19.5</v>
      </c>
      <c r="G251" s="36">
        <f>F251*E251</f>
        <v>9769.5</v>
      </c>
    </row>
    <row r="252" spans="2:7" x14ac:dyDescent="0.25">
      <c r="B252" s="33" t="s">
        <v>625</v>
      </c>
      <c r="C252" s="40">
        <v>46379</v>
      </c>
      <c r="D252" s="28" t="s">
        <v>466</v>
      </c>
      <c r="E252" s="43">
        <v>78</v>
      </c>
      <c r="F252" s="53">
        <v>22</v>
      </c>
      <c r="G252" s="36">
        <f>F252*E252</f>
        <v>1716</v>
      </c>
    </row>
    <row r="253" spans="2:7" x14ac:dyDescent="0.25">
      <c r="B253" s="33" t="s">
        <v>467</v>
      </c>
      <c r="C253" s="33" t="s">
        <v>468</v>
      </c>
      <c r="D253" s="28" t="s">
        <v>469</v>
      </c>
      <c r="E253" s="43">
        <v>280</v>
      </c>
      <c r="F253" s="53">
        <v>23</v>
      </c>
      <c r="G253" s="36">
        <v>6440</v>
      </c>
    </row>
    <row r="254" spans="2:7" x14ac:dyDescent="0.25">
      <c r="B254" s="33" t="s">
        <v>467</v>
      </c>
      <c r="C254" s="40" t="s">
        <v>470</v>
      </c>
      <c r="D254" s="28" t="s">
        <v>489</v>
      </c>
      <c r="E254" s="43">
        <v>176</v>
      </c>
      <c r="F254" s="53">
        <v>20</v>
      </c>
      <c r="G254" s="36">
        <v>3520</v>
      </c>
    </row>
    <row r="255" spans="2:7" x14ac:dyDescent="0.25">
      <c r="B255" s="33" t="s">
        <v>467</v>
      </c>
      <c r="C255" s="33" t="s">
        <v>627</v>
      </c>
      <c r="D255" s="28" t="s">
        <v>490</v>
      </c>
      <c r="E255" s="43">
        <v>854</v>
      </c>
      <c r="F255" s="53">
        <v>23</v>
      </c>
      <c r="G255" s="36">
        <f>F255*E255</f>
        <v>19642</v>
      </c>
    </row>
    <row r="256" spans="2:7" x14ac:dyDescent="0.25">
      <c r="B256" s="33" t="s">
        <v>624</v>
      </c>
      <c r="C256" s="33" t="s">
        <v>627</v>
      </c>
      <c r="D256" s="28" t="s">
        <v>490</v>
      </c>
      <c r="E256" s="43">
        <v>167</v>
      </c>
      <c r="F256" s="53">
        <v>21</v>
      </c>
      <c r="G256" s="36">
        <f t="shared" ref="G256:G257" si="5">F256*E256</f>
        <v>3507</v>
      </c>
    </row>
    <row r="257" spans="2:7" x14ac:dyDescent="0.25">
      <c r="B257" s="33" t="s">
        <v>626</v>
      </c>
      <c r="C257" s="33" t="s">
        <v>627</v>
      </c>
      <c r="D257" s="28" t="s">
        <v>490</v>
      </c>
      <c r="E257" s="43">
        <v>159</v>
      </c>
      <c r="F257" s="53">
        <v>19</v>
      </c>
      <c r="G257" s="36">
        <f t="shared" si="5"/>
        <v>3021</v>
      </c>
    </row>
    <row r="258" spans="2:7" x14ac:dyDescent="0.25">
      <c r="B258" s="33" t="s">
        <v>467</v>
      </c>
      <c r="C258" s="33" t="s">
        <v>471</v>
      </c>
      <c r="D258" s="28" t="s">
        <v>491</v>
      </c>
      <c r="E258" s="43">
        <v>84</v>
      </c>
      <c r="F258" s="53">
        <v>21</v>
      </c>
      <c r="G258" s="36">
        <f>E258*F258</f>
        <v>1764</v>
      </c>
    </row>
    <row r="259" spans="2:7" x14ac:dyDescent="0.25">
      <c r="B259" s="33" t="s">
        <v>624</v>
      </c>
      <c r="C259" s="33" t="s">
        <v>471</v>
      </c>
      <c r="D259" s="28" t="s">
        <v>491</v>
      </c>
      <c r="E259" s="43">
        <v>224</v>
      </c>
      <c r="F259" s="53">
        <v>23</v>
      </c>
      <c r="G259" s="36">
        <f>E259*F259</f>
        <v>5152</v>
      </c>
    </row>
    <row r="260" spans="2:7" x14ac:dyDescent="0.25">
      <c r="B260" s="33" t="s">
        <v>467</v>
      </c>
      <c r="C260" s="33" t="s">
        <v>472</v>
      </c>
      <c r="D260" s="28" t="s">
        <v>492</v>
      </c>
      <c r="E260" s="43">
        <v>462</v>
      </c>
      <c r="F260" s="53">
        <v>23</v>
      </c>
      <c r="G260" s="36">
        <v>10626</v>
      </c>
    </row>
    <row r="261" spans="2:7" x14ac:dyDescent="0.25">
      <c r="B261" s="33" t="s">
        <v>467</v>
      </c>
      <c r="C261" s="33" t="s">
        <v>473</v>
      </c>
      <c r="D261" s="28" t="s">
        <v>493</v>
      </c>
      <c r="E261" s="43">
        <v>112</v>
      </c>
      <c r="F261" s="53">
        <v>21</v>
      </c>
      <c r="G261" s="36">
        <f>F261*E261</f>
        <v>2352</v>
      </c>
    </row>
    <row r="262" spans="2:7" x14ac:dyDescent="0.25">
      <c r="B262" s="33" t="s">
        <v>624</v>
      </c>
      <c r="C262" s="33" t="s">
        <v>473</v>
      </c>
      <c r="D262" s="28" t="s">
        <v>493</v>
      </c>
      <c r="E262" s="43">
        <v>70</v>
      </c>
      <c r="F262" s="53">
        <v>20</v>
      </c>
      <c r="G262" s="36">
        <f>F262*E262</f>
        <v>1400</v>
      </c>
    </row>
    <row r="263" spans="2:7" x14ac:dyDescent="0.25">
      <c r="B263" s="33" t="s">
        <v>467</v>
      </c>
      <c r="C263" s="33" t="s">
        <v>474</v>
      </c>
      <c r="D263" s="28" t="s">
        <v>494</v>
      </c>
      <c r="E263" s="43">
        <v>1157</v>
      </c>
      <c r="F263" s="53">
        <v>17</v>
      </c>
      <c r="G263" s="36">
        <f t="shared" ref="G263:G269" si="6">E263*F263</f>
        <v>19669</v>
      </c>
    </row>
    <row r="264" spans="2:7" x14ac:dyDescent="0.25">
      <c r="B264" s="33" t="s">
        <v>624</v>
      </c>
      <c r="C264" s="33" t="s">
        <v>474</v>
      </c>
      <c r="D264" s="28" t="s">
        <v>494</v>
      </c>
      <c r="E264" s="43">
        <v>390</v>
      </c>
      <c r="F264" s="53">
        <v>20</v>
      </c>
      <c r="G264" s="36">
        <f t="shared" si="6"/>
        <v>7800</v>
      </c>
    </row>
    <row r="265" spans="2:7" x14ac:dyDescent="0.25">
      <c r="B265" s="33" t="s">
        <v>461</v>
      </c>
      <c r="C265" s="33" t="s">
        <v>475</v>
      </c>
      <c r="D265" s="28" t="s">
        <v>494</v>
      </c>
      <c r="E265" s="43">
        <v>2282</v>
      </c>
      <c r="F265" s="53">
        <v>17</v>
      </c>
      <c r="G265" s="36">
        <f t="shared" si="6"/>
        <v>38794</v>
      </c>
    </row>
    <row r="266" spans="2:7" x14ac:dyDescent="0.25">
      <c r="B266" s="33" t="s">
        <v>461</v>
      </c>
      <c r="C266" s="33" t="s">
        <v>476</v>
      </c>
      <c r="D266" s="28" t="s">
        <v>494</v>
      </c>
      <c r="E266" s="43">
        <v>490</v>
      </c>
      <c r="F266" s="53">
        <v>20</v>
      </c>
      <c r="G266" s="36">
        <f t="shared" si="6"/>
        <v>9800</v>
      </c>
    </row>
    <row r="267" spans="2:7" x14ac:dyDescent="0.25">
      <c r="B267" s="33" t="s">
        <v>467</v>
      </c>
      <c r="C267" s="33" t="s">
        <v>477</v>
      </c>
      <c r="D267" s="28" t="s">
        <v>495</v>
      </c>
      <c r="E267" s="43">
        <v>1428</v>
      </c>
      <c r="F267" s="53">
        <v>22</v>
      </c>
      <c r="G267" s="36">
        <f t="shared" si="6"/>
        <v>31416</v>
      </c>
    </row>
    <row r="268" spans="2:7" x14ac:dyDescent="0.25">
      <c r="B268" s="33" t="s">
        <v>467</v>
      </c>
      <c r="C268" s="33" t="s">
        <v>478</v>
      </c>
      <c r="D268" s="28" t="s">
        <v>494</v>
      </c>
      <c r="E268" s="43">
        <v>605</v>
      </c>
      <c r="F268" s="53">
        <v>22</v>
      </c>
      <c r="G268" s="36">
        <f t="shared" si="6"/>
        <v>13310</v>
      </c>
    </row>
    <row r="269" spans="2:7" x14ac:dyDescent="0.25">
      <c r="B269" s="33" t="s">
        <v>461</v>
      </c>
      <c r="C269" s="33" t="s">
        <v>479</v>
      </c>
      <c r="D269" s="28" t="s">
        <v>496</v>
      </c>
      <c r="E269" s="43">
        <v>1750</v>
      </c>
      <c r="F269" s="53">
        <v>15</v>
      </c>
      <c r="G269" s="36">
        <f t="shared" si="6"/>
        <v>26250</v>
      </c>
    </row>
    <row r="270" spans="2:7" x14ac:dyDescent="0.25">
      <c r="B270" s="33" t="s">
        <v>461</v>
      </c>
      <c r="C270" s="33" t="s">
        <v>480</v>
      </c>
      <c r="D270" s="28" t="s">
        <v>496</v>
      </c>
      <c r="E270" s="43">
        <v>1848</v>
      </c>
      <c r="F270" s="53">
        <v>15</v>
      </c>
      <c r="G270" s="36">
        <v>27720</v>
      </c>
    </row>
    <row r="271" spans="2:7" x14ac:dyDescent="0.25">
      <c r="B271" s="33" t="s">
        <v>467</v>
      </c>
      <c r="C271" s="33" t="s">
        <v>481</v>
      </c>
      <c r="D271" s="28" t="s">
        <v>497</v>
      </c>
      <c r="E271" s="43">
        <v>980</v>
      </c>
      <c r="F271" s="53">
        <v>14</v>
      </c>
      <c r="G271" s="36">
        <f>E271*F271</f>
        <v>13720</v>
      </c>
    </row>
    <row r="272" spans="2:7" x14ac:dyDescent="0.25">
      <c r="B272" s="33" t="s">
        <v>467</v>
      </c>
      <c r="C272" s="33" t="s">
        <v>482</v>
      </c>
      <c r="D272" s="28" t="s">
        <v>498</v>
      </c>
      <c r="E272" s="43">
        <v>1652</v>
      </c>
      <c r="F272" s="53">
        <v>13</v>
      </c>
      <c r="G272" s="36">
        <v>21450</v>
      </c>
    </row>
    <row r="273" spans="2:7" x14ac:dyDescent="0.25">
      <c r="B273" s="33" t="s">
        <v>467</v>
      </c>
      <c r="C273" s="33" t="s">
        <v>483</v>
      </c>
      <c r="D273" s="28" t="s">
        <v>499</v>
      </c>
      <c r="E273" s="43">
        <v>1330</v>
      </c>
      <c r="F273" s="53">
        <v>12.5</v>
      </c>
      <c r="G273" s="36">
        <f>1330*12.5</f>
        <v>16625</v>
      </c>
    </row>
    <row r="274" spans="2:7" x14ac:dyDescent="0.25">
      <c r="B274" s="33" t="s">
        <v>467</v>
      </c>
      <c r="C274" s="33" t="s">
        <v>484</v>
      </c>
      <c r="D274" s="28" t="s">
        <v>500</v>
      </c>
      <c r="E274" s="43">
        <v>490</v>
      </c>
      <c r="F274" s="53">
        <v>18</v>
      </c>
      <c r="G274" s="36">
        <v>8820</v>
      </c>
    </row>
    <row r="275" spans="2:7" x14ac:dyDescent="0.25">
      <c r="B275" s="33" t="s">
        <v>467</v>
      </c>
      <c r="C275" s="33" t="s">
        <v>485</v>
      </c>
      <c r="D275" s="28" t="s">
        <v>465</v>
      </c>
      <c r="E275" s="42">
        <v>812</v>
      </c>
      <c r="F275" s="52">
        <v>14</v>
      </c>
      <c r="G275" s="36">
        <v>11368</v>
      </c>
    </row>
    <row r="276" spans="2:7" x14ac:dyDescent="0.25">
      <c r="B276" s="33" t="s">
        <v>461</v>
      </c>
      <c r="C276" s="33" t="s">
        <v>486</v>
      </c>
      <c r="D276" s="28" t="s">
        <v>501</v>
      </c>
      <c r="E276" s="42">
        <v>1470</v>
      </c>
      <c r="F276" s="52">
        <v>15</v>
      </c>
      <c r="G276" s="36">
        <v>22050</v>
      </c>
    </row>
    <row r="277" spans="2:7" x14ac:dyDescent="0.25">
      <c r="B277" s="33" t="s">
        <v>467</v>
      </c>
      <c r="C277" s="40" t="s">
        <v>487</v>
      </c>
      <c r="D277" s="28" t="s">
        <v>502</v>
      </c>
      <c r="E277" s="42">
        <v>1288</v>
      </c>
      <c r="F277" s="52">
        <v>13</v>
      </c>
      <c r="G277" s="36">
        <v>16744</v>
      </c>
    </row>
    <row r="278" spans="2:7" x14ac:dyDescent="0.25">
      <c r="B278" s="33" t="s">
        <v>467</v>
      </c>
      <c r="C278" s="33" t="s">
        <v>488</v>
      </c>
      <c r="D278" s="28" t="s">
        <v>502</v>
      </c>
      <c r="E278" s="42">
        <v>1120</v>
      </c>
      <c r="F278" s="52">
        <v>13</v>
      </c>
      <c r="G278" s="36">
        <v>14550</v>
      </c>
    </row>
    <row r="279" spans="2:7" x14ac:dyDescent="0.25">
      <c r="B279" s="33"/>
      <c r="C279" s="33"/>
    </row>
  </sheetData>
  <pageMargins left="0.25" right="0.25" top="0.75" bottom="0.75" header="0.3" footer="0.3"/>
  <pageSetup paperSize="8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G86"/>
  <sheetViews>
    <sheetView rightToLeft="1" topLeftCell="A40" workbookViewId="0">
      <selection activeCell="E67" sqref="E67"/>
    </sheetView>
  </sheetViews>
  <sheetFormatPr defaultRowHeight="23.25" x14ac:dyDescent="0.35"/>
  <cols>
    <col min="1" max="2" width="9.140625" style="56"/>
    <col min="3" max="3" width="15.5703125" style="56" customWidth="1"/>
    <col min="4" max="4" width="28.140625" style="56" customWidth="1"/>
    <col min="5" max="5" width="12.28515625" style="56" customWidth="1"/>
    <col min="6" max="6" width="11.28515625" style="56" customWidth="1"/>
    <col min="7" max="7" width="20.28515625" style="63" customWidth="1"/>
    <col min="8" max="16384" width="9.140625" style="56"/>
  </cols>
  <sheetData>
    <row r="2" spans="3:7" ht="24" thickBot="1" x14ac:dyDescent="0.4">
      <c r="D2" s="63">
        <f>SUM(G4:G87)</f>
        <v>919360</v>
      </c>
    </row>
    <row r="3" spans="3:7" x14ac:dyDescent="0.35">
      <c r="C3" s="58" t="s">
        <v>283</v>
      </c>
      <c r="D3" s="59" t="s">
        <v>504</v>
      </c>
      <c r="E3" s="59" t="s">
        <v>285</v>
      </c>
      <c r="F3" s="59" t="s">
        <v>505</v>
      </c>
      <c r="G3" s="64" t="s">
        <v>166</v>
      </c>
    </row>
    <row r="4" spans="3:7" x14ac:dyDescent="0.35">
      <c r="C4" s="60" t="s">
        <v>506</v>
      </c>
      <c r="D4" s="24" t="s">
        <v>533</v>
      </c>
      <c r="E4" s="128">
        <v>6</v>
      </c>
      <c r="F4" s="57">
        <v>240</v>
      </c>
      <c r="G4" s="65">
        <v>1440</v>
      </c>
    </row>
    <row r="5" spans="3:7" x14ac:dyDescent="0.35">
      <c r="C5" s="60" t="s">
        <v>507</v>
      </c>
      <c r="D5" s="24" t="s">
        <v>533</v>
      </c>
      <c r="E5" s="128">
        <v>7</v>
      </c>
      <c r="F5" s="57">
        <v>240</v>
      </c>
      <c r="G5" s="65">
        <v>1680</v>
      </c>
    </row>
    <row r="6" spans="3:7" x14ac:dyDescent="0.35">
      <c r="C6" s="60" t="s">
        <v>508</v>
      </c>
      <c r="D6" s="24" t="s">
        <v>534</v>
      </c>
      <c r="E6" s="128">
        <v>12</v>
      </c>
      <c r="F6" s="57">
        <v>310</v>
      </c>
      <c r="G6" s="65">
        <v>3720</v>
      </c>
    </row>
    <row r="7" spans="3:7" x14ac:dyDescent="0.35">
      <c r="C7" s="60" t="s">
        <v>418</v>
      </c>
      <c r="D7" s="24" t="s">
        <v>534</v>
      </c>
      <c r="E7" s="128">
        <v>24</v>
      </c>
      <c r="F7" s="57">
        <v>310</v>
      </c>
      <c r="G7" s="65">
        <v>7440</v>
      </c>
    </row>
    <row r="8" spans="3:7" x14ac:dyDescent="0.35">
      <c r="C8" s="60" t="s">
        <v>509</v>
      </c>
      <c r="D8" s="24" t="s">
        <v>534</v>
      </c>
      <c r="E8" s="128">
        <v>11</v>
      </c>
      <c r="F8" s="57">
        <v>310</v>
      </c>
      <c r="G8" s="65">
        <v>3410</v>
      </c>
    </row>
    <row r="9" spans="3:7" x14ac:dyDescent="0.35">
      <c r="C9" s="60" t="s">
        <v>115</v>
      </c>
      <c r="D9" s="24" t="s">
        <v>534</v>
      </c>
      <c r="E9" s="128">
        <v>26</v>
      </c>
      <c r="F9" s="57">
        <v>310</v>
      </c>
      <c r="G9" s="65">
        <v>8060</v>
      </c>
    </row>
    <row r="10" spans="3:7" x14ac:dyDescent="0.35">
      <c r="C10" s="60" t="s">
        <v>510</v>
      </c>
      <c r="D10" s="24" t="s">
        <v>534</v>
      </c>
      <c r="E10" s="128">
        <v>13</v>
      </c>
      <c r="F10" s="57">
        <v>310</v>
      </c>
      <c r="G10" s="65">
        <v>4030</v>
      </c>
    </row>
    <row r="11" spans="3:7" x14ac:dyDescent="0.35">
      <c r="C11" s="60" t="s">
        <v>403</v>
      </c>
      <c r="D11" s="24" t="s">
        <v>534</v>
      </c>
      <c r="E11" s="128">
        <v>25</v>
      </c>
      <c r="F11" s="57">
        <v>310</v>
      </c>
      <c r="G11" s="65">
        <v>7750</v>
      </c>
    </row>
    <row r="12" spans="3:7" x14ac:dyDescent="0.35">
      <c r="C12" s="60" t="s">
        <v>121</v>
      </c>
      <c r="D12" s="24" t="s">
        <v>534</v>
      </c>
      <c r="E12" s="128">
        <v>26</v>
      </c>
      <c r="F12" s="57">
        <v>310</v>
      </c>
      <c r="G12" s="65">
        <v>8060</v>
      </c>
    </row>
    <row r="13" spans="3:7" x14ac:dyDescent="0.35">
      <c r="C13" s="60" t="s">
        <v>420</v>
      </c>
      <c r="D13" s="24" t="s">
        <v>534</v>
      </c>
      <c r="E13" s="128">
        <v>25</v>
      </c>
      <c r="F13" s="57">
        <v>310</v>
      </c>
      <c r="G13" s="65">
        <v>7750</v>
      </c>
    </row>
    <row r="14" spans="3:7" x14ac:dyDescent="0.35">
      <c r="C14" s="60" t="s">
        <v>421</v>
      </c>
      <c r="D14" s="24" t="s">
        <v>534</v>
      </c>
      <c r="E14" s="128">
        <v>22</v>
      </c>
      <c r="F14" s="57">
        <v>310</v>
      </c>
      <c r="G14" s="65">
        <v>6820</v>
      </c>
    </row>
    <row r="15" spans="3:7" x14ac:dyDescent="0.35">
      <c r="C15" s="60" t="s">
        <v>511</v>
      </c>
      <c r="D15" s="24" t="s">
        <v>534</v>
      </c>
      <c r="E15" s="128">
        <v>9</v>
      </c>
      <c r="F15" s="57">
        <v>310</v>
      </c>
      <c r="G15" s="65">
        <v>2790</v>
      </c>
    </row>
    <row r="16" spans="3:7" x14ac:dyDescent="0.35">
      <c r="C16" s="60" t="s">
        <v>422</v>
      </c>
      <c r="D16" s="24" t="s">
        <v>534</v>
      </c>
      <c r="E16" s="128">
        <v>20</v>
      </c>
      <c r="F16" s="57">
        <v>310</v>
      </c>
      <c r="G16" s="65">
        <v>6200</v>
      </c>
    </row>
    <row r="17" spans="3:7" x14ac:dyDescent="0.35">
      <c r="C17" s="60" t="s">
        <v>512</v>
      </c>
      <c r="D17" s="24" t="s">
        <v>534</v>
      </c>
      <c r="E17" s="128">
        <v>6</v>
      </c>
      <c r="F17" s="57">
        <v>310</v>
      </c>
      <c r="G17" s="65">
        <v>1860</v>
      </c>
    </row>
    <row r="18" spans="3:7" x14ac:dyDescent="0.35">
      <c r="C18" s="60" t="s">
        <v>423</v>
      </c>
      <c r="D18" s="24" t="s">
        <v>534</v>
      </c>
      <c r="E18" s="128">
        <v>20</v>
      </c>
      <c r="F18" s="57">
        <v>310</v>
      </c>
      <c r="G18" s="65">
        <v>6200</v>
      </c>
    </row>
    <row r="19" spans="3:7" x14ac:dyDescent="0.35">
      <c r="C19" s="60" t="s">
        <v>513</v>
      </c>
      <c r="D19" s="24" t="s">
        <v>534</v>
      </c>
      <c r="E19" s="128">
        <v>17</v>
      </c>
      <c r="F19" s="57">
        <v>310</v>
      </c>
      <c r="G19" s="65">
        <v>5270</v>
      </c>
    </row>
    <row r="20" spans="3:7" x14ac:dyDescent="0.35">
      <c r="C20" s="60" t="s">
        <v>514</v>
      </c>
      <c r="D20" s="24" t="s">
        <v>534</v>
      </c>
      <c r="E20" s="128">
        <v>24</v>
      </c>
      <c r="F20" s="57">
        <v>310</v>
      </c>
      <c r="G20" s="65">
        <v>7440</v>
      </c>
    </row>
    <row r="21" spans="3:7" x14ac:dyDescent="0.35">
      <c r="C21" s="60" t="s">
        <v>515</v>
      </c>
      <c r="D21" s="24" t="s">
        <v>534</v>
      </c>
      <c r="E21" s="128">
        <v>21</v>
      </c>
      <c r="F21" s="57">
        <v>310</v>
      </c>
      <c r="G21" s="65">
        <v>6510</v>
      </c>
    </row>
    <row r="22" spans="3:7" x14ac:dyDescent="0.35">
      <c r="C22" s="60" t="s">
        <v>515</v>
      </c>
      <c r="D22" s="24" t="s">
        <v>534</v>
      </c>
      <c r="E22" s="128">
        <v>13.5</v>
      </c>
      <c r="F22" s="57">
        <v>310</v>
      </c>
      <c r="G22" s="65">
        <v>4185</v>
      </c>
    </row>
    <row r="23" spans="3:7" x14ac:dyDescent="0.35">
      <c r="C23" s="60" t="s">
        <v>515</v>
      </c>
      <c r="D23" s="24" t="s">
        <v>534</v>
      </c>
      <c r="E23" s="128">
        <v>26</v>
      </c>
      <c r="F23" s="57">
        <v>310</v>
      </c>
      <c r="G23" s="65">
        <v>8060</v>
      </c>
    </row>
    <row r="24" spans="3:7" x14ac:dyDescent="0.35">
      <c r="C24" s="60" t="s">
        <v>515</v>
      </c>
      <c r="D24" s="24" t="s">
        <v>534</v>
      </c>
      <c r="E24" s="128">
        <v>22</v>
      </c>
      <c r="F24" s="57">
        <v>310</v>
      </c>
      <c r="G24" s="65">
        <v>6820</v>
      </c>
    </row>
    <row r="25" spans="3:7" x14ac:dyDescent="0.35">
      <c r="C25" s="60" t="s">
        <v>515</v>
      </c>
      <c r="D25" s="24" t="s">
        <v>534</v>
      </c>
      <c r="E25" s="128">
        <v>26</v>
      </c>
      <c r="F25" s="57">
        <v>310</v>
      </c>
      <c r="G25" s="65">
        <v>8060</v>
      </c>
    </row>
    <row r="26" spans="3:7" x14ac:dyDescent="0.35">
      <c r="C26" s="60" t="s">
        <v>515</v>
      </c>
      <c r="D26" s="24" t="s">
        <v>534</v>
      </c>
      <c r="E26" s="128">
        <v>28</v>
      </c>
      <c r="F26" s="57">
        <v>310</v>
      </c>
      <c r="G26" s="65">
        <v>8680</v>
      </c>
    </row>
    <row r="27" spans="3:7" x14ac:dyDescent="0.35">
      <c r="C27" s="60" t="s">
        <v>515</v>
      </c>
      <c r="D27" s="24" t="s">
        <v>534</v>
      </c>
      <c r="E27" s="128">
        <v>26</v>
      </c>
      <c r="F27" s="57">
        <v>310</v>
      </c>
      <c r="G27" s="65">
        <v>8060</v>
      </c>
    </row>
    <row r="28" spans="3:7" x14ac:dyDescent="0.35">
      <c r="C28" s="60" t="s">
        <v>515</v>
      </c>
      <c r="D28" s="24" t="s">
        <v>534</v>
      </c>
      <c r="E28" s="128">
        <v>22</v>
      </c>
      <c r="F28" s="57">
        <v>310</v>
      </c>
      <c r="G28" s="65">
        <v>6820</v>
      </c>
    </row>
    <row r="29" spans="3:7" x14ac:dyDescent="0.35">
      <c r="C29" s="60" t="s">
        <v>515</v>
      </c>
      <c r="D29" s="24" t="s">
        <v>534</v>
      </c>
      <c r="E29" s="128">
        <v>23</v>
      </c>
      <c r="F29" s="57">
        <v>310</v>
      </c>
      <c r="G29" s="65">
        <v>7130</v>
      </c>
    </row>
    <row r="30" spans="3:7" x14ac:dyDescent="0.35">
      <c r="C30" s="60" t="s">
        <v>515</v>
      </c>
      <c r="D30" s="24" t="s">
        <v>534</v>
      </c>
      <c r="E30" s="128">
        <v>12</v>
      </c>
      <c r="F30" s="57">
        <v>310</v>
      </c>
      <c r="G30" s="65">
        <v>3720</v>
      </c>
    </row>
    <row r="31" spans="3:7" x14ac:dyDescent="0.35">
      <c r="C31" s="60" t="s">
        <v>515</v>
      </c>
      <c r="D31" s="24" t="s">
        <v>534</v>
      </c>
      <c r="E31" s="128">
        <v>28</v>
      </c>
      <c r="F31" s="57">
        <v>310</v>
      </c>
      <c r="G31" s="65">
        <v>8680</v>
      </c>
    </row>
    <row r="32" spans="3:7" x14ac:dyDescent="0.35">
      <c r="C32" s="60" t="s">
        <v>515</v>
      </c>
      <c r="D32" s="24" t="s">
        <v>534</v>
      </c>
      <c r="E32" s="128">
        <v>17</v>
      </c>
      <c r="F32" s="57">
        <v>310</v>
      </c>
      <c r="G32" s="65">
        <v>5270</v>
      </c>
    </row>
    <row r="33" spans="3:7" x14ac:dyDescent="0.35">
      <c r="C33" s="60" t="s">
        <v>515</v>
      </c>
      <c r="D33" s="24" t="s">
        <v>534</v>
      </c>
      <c r="E33" s="128">
        <v>22</v>
      </c>
      <c r="F33" s="57">
        <v>310</v>
      </c>
      <c r="G33" s="65">
        <v>6820</v>
      </c>
    </row>
    <row r="34" spans="3:7" x14ac:dyDescent="0.35">
      <c r="C34" s="60" t="s">
        <v>515</v>
      </c>
      <c r="D34" s="24" t="s">
        <v>534</v>
      </c>
      <c r="E34" s="128">
        <v>10.5</v>
      </c>
      <c r="F34" s="57">
        <v>310</v>
      </c>
      <c r="G34" s="65">
        <v>3255</v>
      </c>
    </row>
    <row r="35" spans="3:7" x14ac:dyDescent="0.35">
      <c r="C35" s="60" t="s">
        <v>124</v>
      </c>
      <c r="D35" s="24" t="s">
        <v>535</v>
      </c>
      <c r="E35" s="57"/>
      <c r="F35" s="57"/>
      <c r="G35" s="65">
        <v>5000</v>
      </c>
    </row>
    <row r="36" spans="3:7" x14ac:dyDescent="0.35">
      <c r="C36" s="60" t="s">
        <v>124</v>
      </c>
      <c r="D36" s="24" t="s">
        <v>535</v>
      </c>
      <c r="E36" s="57"/>
      <c r="F36" s="57"/>
      <c r="G36" s="65">
        <v>5050</v>
      </c>
    </row>
    <row r="37" spans="3:7" x14ac:dyDescent="0.35">
      <c r="C37" s="60" t="s">
        <v>124</v>
      </c>
      <c r="D37" s="24" t="s">
        <v>535</v>
      </c>
      <c r="E37" s="57"/>
      <c r="F37" s="57"/>
      <c r="G37" s="65">
        <v>5000</v>
      </c>
    </row>
    <row r="38" spans="3:7" x14ac:dyDescent="0.35">
      <c r="C38" s="60" t="s">
        <v>516</v>
      </c>
      <c r="D38" s="24" t="s">
        <v>536</v>
      </c>
      <c r="E38" s="57">
        <v>10</v>
      </c>
      <c r="F38" s="57">
        <v>300</v>
      </c>
      <c r="G38" s="65">
        <v>3000</v>
      </c>
    </row>
    <row r="39" spans="3:7" x14ac:dyDescent="0.35">
      <c r="C39" s="60" t="s">
        <v>517</v>
      </c>
      <c r="D39" s="24" t="s">
        <v>534</v>
      </c>
      <c r="E39" s="57">
        <v>22</v>
      </c>
      <c r="F39" s="57">
        <v>310</v>
      </c>
      <c r="G39" s="65">
        <v>6820</v>
      </c>
    </row>
    <row r="40" spans="3:7" x14ac:dyDescent="0.35">
      <c r="C40" s="60" t="s">
        <v>427</v>
      </c>
      <c r="D40" s="24" t="s">
        <v>534</v>
      </c>
      <c r="E40" s="57">
        <v>25</v>
      </c>
      <c r="F40" s="57">
        <v>310</v>
      </c>
      <c r="G40" s="65">
        <v>7750</v>
      </c>
    </row>
    <row r="41" spans="3:7" x14ac:dyDescent="0.35">
      <c r="C41" s="60" t="s">
        <v>518</v>
      </c>
      <c r="D41" s="24" t="s">
        <v>534</v>
      </c>
      <c r="E41" s="57">
        <v>7.5</v>
      </c>
      <c r="F41" s="57">
        <v>310</v>
      </c>
      <c r="G41" s="65">
        <v>2325</v>
      </c>
    </row>
    <row r="42" spans="3:7" x14ac:dyDescent="0.35">
      <c r="C42" s="60" t="s">
        <v>428</v>
      </c>
      <c r="D42" s="24" t="s">
        <v>534</v>
      </c>
      <c r="E42" s="57">
        <v>18</v>
      </c>
      <c r="F42" s="57">
        <v>310</v>
      </c>
      <c r="G42" s="65">
        <v>5580</v>
      </c>
    </row>
    <row r="43" spans="3:7" x14ac:dyDescent="0.35">
      <c r="C43" s="60" t="s">
        <v>519</v>
      </c>
      <c r="D43" s="24" t="s">
        <v>534</v>
      </c>
      <c r="E43" s="57">
        <v>27</v>
      </c>
      <c r="F43" s="57">
        <v>310</v>
      </c>
      <c r="G43" s="65">
        <v>8370</v>
      </c>
    </row>
    <row r="44" spans="3:7" x14ac:dyDescent="0.35">
      <c r="C44" s="60" t="s">
        <v>520</v>
      </c>
      <c r="D44" s="24" t="s">
        <v>537</v>
      </c>
      <c r="E44" s="57">
        <v>25</v>
      </c>
      <c r="F44" s="57">
        <v>240</v>
      </c>
      <c r="G44" s="65">
        <v>6000</v>
      </c>
    </row>
    <row r="45" spans="3:7" x14ac:dyDescent="0.35">
      <c r="C45" s="60" t="s">
        <v>520</v>
      </c>
      <c r="D45" s="24" t="s">
        <v>537</v>
      </c>
      <c r="E45" s="57">
        <v>26</v>
      </c>
      <c r="F45" s="57">
        <v>240</v>
      </c>
      <c r="G45" s="65">
        <v>6240</v>
      </c>
    </row>
    <row r="46" spans="3:7" x14ac:dyDescent="0.35">
      <c r="C46" s="60" t="s">
        <v>521</v>
      </c>
      <c r="D46" s="24" t="s">
        <v>538</v>
      </c>
      <c r="E46" s="57"/>
      <c r="F46" s="57"/>
      <c r="G46" s="65">
        <v>2900</v>
      </c>
    </row>
    <row r="47" spans="3:7" x14ac:dyDescent="0.35">
      <c r="C47" s="60" t="s">
        <v>522</v>
      </c>
      <c r="D47" s="24" t="s">
        <v>539</v>
      </c>
      <c r="E47" s="57"/>
      <c r="F47" s="57"/>
      <c r="G47" s="65">
        <v>15000</v>
      </c>
    </row>
    <row r="48" spans="3:7" x14ac:dyDescent="0.35">
      <c r="C48" s="60" t="s">
        <v>522</v>
      </c>
      <c r="D48" s="24" t="s">
        <v>540</v>
      </c>
      <c r="E48" s="57"/>
      <c r="F48" s="57"/>
      <c r="G48" s="65">
        <v>1800</v>
      </c>
    </row>
    <row r="49" spans="3:7" x14ac:dyDescent="0.35">
      <c r="C49" s="60" t="s">
        <v>522</v>
      </c>
      <c r="D49" s="24" t="s">
        <v>541</v>
      </c>
      <c r="E49" s="57"/>
      <c r="F49" s="57"/>
      <c r="G49" s="65">
        <v>20000</v>
      </c>
    </row>
    <row r="50" spans="3:7" x14ac:dyDescent="0.35">
      <c r="C50" s="60" t="s">
        <v>364</v>
      </c>
      <c r="D50" s="24" t="s">
        <v>542</v>
      </c>
      <c r="E50" s="57">
        <v>191</v>
      </c>
      <c r="F50" s="57">
        <v>130</v>
      </c>
      <c r="G50" s="65">
        <v>24830</v>
      </c>
    </row>
    <row r="51" spans="3:7" x14ac:dyDescent="0.35">
      <c r="C51" s="60" t="s">
        <v>364</v>
      </c>
      <c r="D51" s="24" t="s">
        <v>543</v>
      </c>
      <c r="E51" s="57">
        <v>2</v>
      </c>
      <c r="F51" s="57">
        <v>6500</v>
      </c>
      <c r="G51" s="65">
        <v>13000</v>
      </c>
    </row>
    <row r="52" spans="3:7" x14ac:dyDescent="0.35">
      <c r="C52" s="60" t="s">
        <v>364</v>
      </c>
      <c r="D52" s="24" t="s">
        <v>544</v>
      </c>
      <c r="E52" s="57">
        <v>1</v>
      </c>
      <c r="F52" s="57">
        <v>500</v>
      </c>
      <c r="G52" s="65">
        <v>500</v>
      </c>
    </row>
    <row r="53" spans="3:7" x14ac:dyDescent="0.35">
      <c r="C53" s="60" t="s">
        <v>364</v>
      </c>
      <c r="D53" s="24" t="s">
        <v>545</v>
      </c>
      <c r="E53" s="57">
        <v>5</v>
      </c>
      <c r="F53" s="57">
        <v>600</v>
      </c>
      <c r="G53" s="65">
        <v>3000</v>
      </c>
    </row>
    <row r="54" spans="3:7" x14ac:dyDescent="0.35">
      <c r="C54" s="60" t="s">
        <v>364</v>
      </c>
      <c r="D54" s="24" t="s">
        <v>546</v>
      </c>
      <c r="E54" s="57">
        <v>269</v>
      </c>
      <c r="F54" s="57">
        <v>120</v>
      </c>
      <c r="G54" s="65">
        <v>32280</v>
      </c>
    </row>
    <row r="55" spans="3:7" x14ac:dyDescent="0.35">
      <c r="C55" s="60" t="s">
        <v>364</v>
      </c>
      <c r="D55" s="24" t="s">
        <v>547</v>
      </c>
      <c r="E55" s="57">
        <v>10</v>
      </c>
      <c r="F55" s="57">
        <v>6500</v>
      </c>
      <c r="G55" s="65">
        <v>65000</v>
      </c>
    </row>
    <row r="56" spans="3:7" x14ac:dyDescent="0.35">
      <c r="C56" s="60" t="s">
        <v>364</v>
      </c>
      <c r="D56" s="24" t="s">
        <v>548</v>
      </c>
      <c r="E56" s="57">
        <v>28</v>
      </c>
      <c r="F56" s="57">
        <v>260</v>
      </c>
      <c r="G56" s="65">
        <v>7280</v>
      </c>
    </row>
    <row r="57" spans="3:7" x14ac:dyDescent="0.35">
      <c r="C57" s="60" t="s">
        <v>364</v>
      </c>
      <c r="D57" s="24" t="s">
        <v>549</v>
      </c>
      <c r="E57" s="57">
        <v>2.5</v>
      </c>
      <c r="F57" s="57">
        <v>6500</v>
      </c>
      <c r="G57" s="65">
        <v>16250</v>
      </c>
    </row>
    <row r="58" spans="3:7" x14ac:dyDescent="0.35">
      <c r="C58" s="60" t="s">
        <v>364</v>
      </c>
      <c r="D58" s="24" t="s">
        <v>550</v>
      </c>
      <c r="E58" s="57">
        <v>2</v>
      </c>
      <c r="F58" s="57">
        <v>6500</v>
      </c>
      <c r="G58" s="65">
        <v>13000</v>
      </c>
    </row>
    <row r="59" spans="3:7" x14ac:dyDescent="0.35">
      <c r="C59" s="60" t="s">
        <v>364</v>
      </c>
      <c r="D59" s="24" t="s">
        <v>551</v>
      </c>
      <c r="E59" s="57">
        <v>5</v>
      </c>
      <c r="F59" s="57">
        <v>2200</v>
      </c>
      <c r="G59" s="65">
        <v>11000</v>
      </c>
    </row>
    <row r="60" spans="3:7" x14ac:dyDescent="0.35">
      <c r="C60" s="60" t="s">
        <v>152</v>
      </c>
      <c r="D60" s="24" t="s">
        <v>552</v>
      </c>
      <c r="E60" s="57"/>
      <c r="F60" s="57"/>
      <c r="G60" s="65">
        <v>10000</v>
      </c>
    </row>
    <row r="61" spans="3:7" x14ac:dyDescent="0.35">
      <c r="C61" s="60" t="s">
        <v>152</v>
      </c>
      <c r="D61" s="24" t="s">
        <v>553</v>
      </c>
      <c r="E61" s="57"/>
      <c r="F61" s="57"/>
      <c r="G61" s="65">
        <v>2000</v>
      </c>
    </row>
    <row r="62" spans="3:7" x14ac:dyDescent="0.35">
      <c r="C62" s="60" t="s">
        <v>152</v>
      </c>
      <c r="D62" s="24" t="s">
        <v>554</v>
      </c>
      <c r="E62" s="57"/>
      <c r="F62" s="57"/>
      <c r="G62" s="65">
        <v>18000</v>
      </c>
    </row>
    <row r="63" spans="3:7" x14ac:dyDescent="0.35">
      <c r="C63" s="60" t="s">
        <v>152</v>
      </c>
      <c r="D63" s="24" t="s">
        <v>555</v>
      </c>
      <c r="E63" s="57"/>
      <c r="F63" s="57"/>
      <c r="G63" s="65">
        <v>10000</v>
      </c>
    </row>
    <row r="64" spans="3:7" x14ac:dyDescent="0.35">
      <c r="C64" s="60" t="s">
        <v>523</v>
      </c>
      <c r="D64" s="24" t="s">
        <v>556</v>
      </c>
      <c r="E64" s="57"/>
      <c r="F64" s="57"/>
      <c r="G64" s="65">
        <v>10000</v>
      </c>
    </row>
    <row r="65" spans="3:7" x14ac:dyDescent="0.35">
      <c r="C65" s="60" t="s">
        <v>523</v>
      </c>
      <c r="D65" s="24" t="s">
        <v>557</v>
      </c>
      <c r="E65" s="57"/>
      <c r="F65" s="57"/>
      <c r="G65" s="65">
        <v>4800</v>
      </c>
    </row>
    <row r="66" spans="3:7" x14ac:dyDescent="0.35">
      <c r="C66" s="60" t="s">
        <v>524</v>
      </c>
      <c r="D66" s="24" t="s">
        <v>558</v>
      </c>
      <c r="E66" s="57">
        <v>2.25</v>
      </c>
      <c r="F66" s="57">
        <v>6500</v>
      </c>
      <c r="G66" s="65">
        <v>14625</v>
      </c>
    </row>
    <row r="67" spans="3:7" x14ac:dyDescent="0.35">
      <c r="C67" s="60" t="s">
        <v>525</v>
      </c>
      <c r="D67" s="24" t="s">
        <v>559</v>
      </c>
      <c r="E67" s="57"/>
      <c r="F67" s="57"/>
      <c r="G67" s="65">
        <v>15000</v>
      </c>
    </row>
    <row r="68" spans="3:7" x14ac:dyDescent="0.35">
      <c r="C68" s="60" t="s">
        <v>526</v>
      </c>
      <c r="D68" s="24" t="s">
        <v>560</v>
      </c>
      <c r="E68" s="57"/>
      <c r="F68" s="57"/>
      <c r="G68" s="65">
        <v>10000</v>
      </c>
    </row>
    <row r="69" spans="3:7" x14ac:dyDescent="0.35">
      <c r="C69" s="60" t="s">
        <v>526</v>
      </c>
      <c r="D69" s="24" t="s">
        <v>561</v>
      </c>
      <c r="E69" s="57"/>
      <c r="F69" s="57"/>
      <c r="G69" s="65">
        <v>25000</v>
      </c>
    </row>
    <row r="70" spans="3:7" x14ac:dyDescent="0.35">
      <c r="C70" s="60" t="s">
        <v>527</v>
      </c>
      <c r="D70" s="24" t="s">
        <v>571</v>
      </c>
      <c r="E70" s="57"/>
      <c r="F70" s="57"/>
      <c r="G70" s="65">
        <v>33150</v>
      </c>
    </row>
    <row r="71" spans="3:7" x14ac:dyDescent="0.35">
      <c r="C71" s="60" t="s">
        <v>527</v>
      </c>
      <c r="D71" s="24" t="s">
        <v>562</v>
      </c>
      <c r="E71" s="57"/>
      <c r="F71" s="57"/>
      <c r="G71" s="65">
        <v>10000</v>
      </c>
    </row>
    <row r="72" spans="3:7" x14ac:dyDescent="0.35">
      <c r="C72" s="60" t="s">
        <v>527</v>
      </c>
      <c r="D72" s="24" t="s">
        <v>563</v>
      </c>
      <c r="E72" s="57"/>
      <c r="F72" s="57"/>
      <c r="G72" s="65">
        <v>5000</v>
      </c>
    </row>
    <row r="73" spans="3:7" x14ac:dyDescent="0.35">
      <c r="C73" s="60" t="s">
        <v>527</v>
      </c>
      <c r="D73" s="24" t="s">
        <v>556</v>
      </c>
      <c r="E73" s="57"/>
      <c r="F73" s="57"/>
      <c r="G73" s="65">
        <v>5000</v>
      </c>
    </row>
    <row r="74" spans="3:7" x14ac:dyDescent="0.35">
      <c r="C74" s="60" t="s">
        <v>527</v>
      </c>
      <c r="D74" s="24" t="s">
        <v>564</v>
      </c>
      <c r="E74" s="57"/>
      <c r="F74" s="57"/>
      <c r="G74" s="65">
        <v>2500</v>
      </c>
    </row>
    <row r="75" spans="3:7" x14ac:dyDescent="0.35">
      <c r="C75" s="60" t="s">
        <v>527</v>
      </c>
      <c r="D75" s="24" t="s">
        <v>565</v>
      </c>
      <c r="E75" s="57"/>
      <c r="F75" s="57"/>
      <c r="G75" s="65">
        <v>2500</v>
      </c>
    </row>
    <row r="76" spans="3:7" x14ac:dyDescent="0.35">
      <c r="C76" s="60" t="s">
        <v>527</v>
      </c>
      <c r="D76" s="24" t="s">
        <v>566</v>
      </c>
      <c r="E76" s="57"/>
      <c r="F76" s="57"/>
      <c r="G76" s="65">
        <v>5000</v>
      </c>
    </row>
    <row r="77" spans="3:7" x14ac:dyDescent="0.35">
      <c r="C77" s="60" t="s">
        <v>528</v>
      </c>
      <c r="D77" s="24" t="s">
        <v>567</v>
      </c>
      <c r="E77" s="57"/>
      <c r="F77" s="57"/>
      <c r="G77" s="65">
        <v>15000</v>
      </c>
    </row>
    <row r="78" spans="3:7" x14ac:dyDescent="0.35">
      <c r="C78" s="60" t="s">
        <v>529</v>
      </c>
      <c r="D78" s="24" t="s">
        <v>568</v>
      </c>
      <c r="E78" s="57"/>
      <c r="F78" s="57"/>
      <c r="G78" s="65">
        <v>25870</v>
      </c>
    </row>
    <row r="79" spans="3:7" x14ac:dyDescent="0.35">
      <c r="C79" s="60" t="s">
        <v>529</v>
      </c>
      <c r="D79" s="24" t="s">
        <v>561</v>
      </c>
      <c r="E79" s="57"/>
      <c r="F79" s="57"/>
      <c r="G79" s="65">
        <v>31950</v>
      </c>
    </row>
    <row r="80" spans="3:7" x14ac:dyDescent="0.35">
      <c r="C80" s="60" t="s">
        <v>530</v>
      </c>
      <c r="D80" s="24" t="s">
        <v>561</v>
      </c>
      <c r="E80" s="57"/>
      <c r="F80" s="57"/>
      <c r="G80" s="65">
        <v>20000</v>
      </c>
    </row>
    <row r="81" spans="3:7" x14ac:dyDescent="0.35">
      <c r="C81" s="60" t="s">
        <v>530</v>
      </c>
      <c r="D81" s="24" t="s">
        <v>569</v>
      </c>
      <c r="E81" s="57"/>
      <c r="F81" s="57"/>
      <c r="G81" s="65">
        <v>35000</v>
      </c>
    </row>
    <row r="82" spans="3:7" x14ac:dyDescent="0.35">
      <c r="C82" s="60" t="s">
        <v>531</v>
      </c>
      <c r="D82" s="24" t="s">
        <v>570</v>
      </c>
      <c r="E82" s="57"/>
      <c r="F82" s="57"/>
      <c r="G82" s="65">
        <v>40000</v>
      </c>
    </row>
    <row r="83" spans="3:7" x14ac:dyDescent="0.35">
      <c r="C83" s="60" t="s">
        <v>532</v>
      </c>
      <c r="D83" s="24" t="s">
        <v>565</v>
      </c>
      <c r="E83" s="57"/>
      <c r="F83" s="57"/>
      <c r="G83" s="65">
        <v>5000</v>
      </c>
    </row>
    <row r="84" spans="3:7" x14ac:dyDescent="0.35">
      <c r="C84" s="60" t="s">
        <v>532</v>
      </c>
      <c r="D84" s="24" t="s">
        <v>562</v>
      </c>
      <c r="E84" s="57"/>
      <c r="F84" s="57"/>
      <c r="G84" s="65">
        <v>60000</v>
      </c>
    </row>
    <row r="85" spans="3:7" x14ac:dyDescent="0.35">
      <c r="C85" s="60" t="s">
        <v>532</v>
      </c>
      <c r="D85" s="24" t="s">
        <v>568</v>
      </c>
      <c r="E85" s="57"/>
      <c r="F85" s="57"/>
      <c r="G85" s="65">
        <v>35000</v>
      </c>
    </row>
    <row r="86" spans="3:7" ht="24" thickBot="1" x14ac:dyDescent="0.4">
      <c r="C86" s="61"/>
      <c r="D86" s="62"/>
      <c r="E86" s="62"/>
      <c r="F86" s="62"/>
      <c r="G86" s="66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81"/>
  <sheetViews>
    <sheetView rightToLeft="1" workbookViewId="0">
      <selection activeCell="E3" sqref="E3"/>
    </sheetView>
  </sheetViews>
  <sheetFormatPr defaultRowHeight="12.75" x14ac:dyDescent="0.2"/>
  <cols>
    <col min="1" max="3" width="9.140625" style="78"/>
    <col min="4" max="4" width="18.42578125" style="78" customWidth="1"/>
    <col min="5" max="5" width="29.140625" style="78" bestFit="1" customWidth="1"/>
    <col min="6" max="7" width="9.140625" style="78"/>
    <col min="8" max="8" width="13.7109375" style="78" bestFit="1" customWidth="1"/>
    <col min="9" max="16384" width="9.140625" style="78"/>
  </cols>
  <sheetData>
    <row r="2" spans="3:11" ht="13.5" thickBot="1" x14ac:dyDescent="0.25">
      <c r="D2" s="81"/>
      <c r="E2" s="115">
        <f>SUM(H4:I52)</f>
        <v>83000</v>
      </c>
      <c r="F2" s="81"/>
      <c r="G2" s="81"/>
      <c r="H2" s="81"/>
      <c r="I2" s="81"/>
      <c r="J2" s="81"/>
      <c r="K2" s="81"/>
    </row>
    <row r="3" spans="3:11" ht="23.25" x14ac:dyDescent="0.35">
      <c r="C3" s="80"/>
      <c r="D3" s="90" t="s">
        <v>283</v>
      </c>
      <c r="E3" s="91" t="s">
        <v>504</v>
      </c>
      <c r="F3" s="91" t="s">
        <v>285</v>
      </c>
      <c r="G3" s="91" t="s">
        <v>505</v>
      </c>
      <c r="H3" s="92" t="s">
        <v>166</v>
      </c>
      <c r="I3" s="93"/>
      <c r="J3" s="93"/>
      <c r="K3" s="94"/>
    </row>
    <row r="4" spans="3:11" ht="23.25" x14ac:dyDescent="0.35">
      <c r="C4" s="80"/>
      <c r="D4" s="69"/>
      <c r="E4" s="71" t="s">
        <v>575</v>
      </c>
      <c r="F4" s="72"/>
      <c r="G4" s="72"/>
      <c r="H4" s="68">
        <v>12000</v>
      </c>
      <c r="K4" s="86"/>
    </row>
    <row r="5" spans="3:11" ht="23.25" x14ac:dyDescent="0.35">
      <c r="C5" s="80"/>
      <c r="D5" s="70"/>
      <c r="E5" s="71" t="s">
        <v>575</v>
      </c>
      <c r="F5" s="72"/>
      <c r="G5" s="72"/>
      <c r="H5" s="67">
        <v>5000</v>
      </c>
      <c r="K5" s="86"/>
    </row>
    <row r="6" spans="3:11" ht="23.25" x14ac:dyDescent="0.35">
      <c r="C6" s="80"/>
      <c r="D6" s="70"/>
      <c r="E6" s="71" t="s">
        <v>575</v>
      </c>
      <c r="F6" s="72"/>
      <c r="G6" s="72"/>
      <c r="H6" s="67">
        <v>5000</v>
      </c>
      <c r="K6" s="86"/>
    </row>
    <row r="7" spans="3:11" ht="23.25" x14ac:dyDescent="0.35">
      <c r="C7" s="80"/>
      <c r="D7" s="70"/>
      <c r="E7" s="71" t="s">
        <v>576</v>
      </c>
      <c r="F7" s="72"/>
      <c r="G7" s="72"/>
      <c r="H7" s="67">
        <v>5000</v>
      </c>
      <c r="K7" s="86"/>
    </row>
    <row r="8" spans="3:11" ht="23.25" x14ac:dyDescent="0.35">
      <c r="C8" s="80"/>
      <c r="D8" s="70"/>
      <c r="E8" s="71" t="s">
        <v>577</v>
      </c>
      <c r="F8" s="72"/>
      <c r="G8" s="72"/>
      <c r="H8" s="67">
        <v>10000</v>
      </c>
      <c r="K8" s="86"/>
    </row>
    <row r="9" spans="3:11" ht="23.25" x14ac:dyDescent="0.35">
      <c r="C9" s="80"/>
      <c r="D9" s="70"/>
      <c r="E9" s="71" t="s">
        <v>577</v>
      </c>
      <c r="F9" s="72"/>
      <c r="G9" s="72"/>
      <c r="H9" s="67">
        <v>8000</v>
      </c>
      <c r="K9" s="86"/>
    </row>
    <row r="10" spans="3:11" ht="23.25" x14ac:dyDescent="0.35">
      <c r="C10" s="80"/>
      <c r="D10" s="70"/>
      <c r="E10" s="71" t="s">
        <v>577</v>
      </c>
      <c r="F10" s="72"/>
      <c r="G10" s="72"/>
      <c r="H10" s="67">
        <v>200</v>
      </c>
      <c r="K10" s="86"/>
    </row>
    <row r="11" spans="3:11" ht="23.25" x14ac:dyDescent="0.35">
      <c r="C11" s="80"/>
      <c r="D11" s="70"/>
      <c r="E11" s="71" t="s">
        <v>575</v>
      </c>
      <c r="F11" s="72"/>
      <c r="G11" s="72"/>
      <c r="H11" s="67">
        <v>5000</v>
      </c>
      <c r="K11" s="86"/>
    </row>
    <row r="12" spans="3:11" ht="23.25" x14ac:dyDescent="0.35">
      <c r="C12" s="80"/>
      <c r="D12" s="73"/>
      <c r="E12" s="71" t="s">
        <v>565</v>
      </c>
      <c r="F12" s="72"/>
      <c r="G12" s="72"/>
      <c r="H12" s="67">
        <v>2000</v>
      </c>
      <c r="K12" s="86"/>
    </row>
    <row r="13" spans="3:11" ht="23.25" x14ac:dyDescent="0.35">
      <c r="C13" s="80"/>
      <c r="D13" s="73"/>
      <c r="E13" s="71" t="s">
        <v>578</v>
      </c>
      <c r="F13" s="72"/>
      <c r="G13" s="72"/>
      <c r="H13" s="67">
        <v>500</v>
      </c>
      <c r="K13" s="86"/>
    </row>
    <row r="14" spans="3:11" ht="23.25" x14ac:dyDescent="0.35">
      <c r="C14" s="80"/>
      <c r="D14" s="73"/>
      <c r="E14" s="71" t="s">
        <v>565</v>
      </c>
      <c r="F14" s="72"/>
      <c r="G14" s="72"/>
      <c r="H14" s="67">
        <v>5000</v>
      </c>
      <c r="K14" s="86"/>
    </row>
    <row r="15" spans="3:11" ht="23.25" x14ac:dyDescent="0.35">
      <c r="C15" s="80"/>
      <c r="D15" s="73"/>
      <c r="E15" s="71" t="s">
        <v>579</v>
      </c>
      <c r="F15" s="72"/>
      <c r="G15" s="72"/>
      <c r="H15" s="67">
        <v>300</v>
      </c>
      <c r="K15" s="86"/>
    </row>
    <row r="16" spans="3:11" ht="23.25" x14ac:dyDescent="0.35">
      <c r="C16" s="80"/>
      <c r="D16" s="73"/>
      <c r="E16" s="71" t="s">
        <v>580</v>
      </c>
      <c r="F16" s="72"/>
      <c r="G16" s="72"/>
      <c r="H16" s="67">
        <v>2500</v>
      </c>
      <c r="K16" s="86"/>
    </row>
    <row r="17" spans="3:11" ht="23.25" x14ac:dyDescent="0.35">
      <c r="C17" s="80"/>
      <c r="D17" s="73"/>
      <c r="E17" s="71" t="s">
        <v>565</v>
      </c>
      <c r="F17" s="72"/>
      <c r="G17" s="72"/>
      <c r="H17" s="67">
        <v>5000</v>
      </c>
      <c r="K17" s="86"/>
    </row>
    <row r="18" spans="3:11" ht="23.25" x14ac:dyDescent="0.35">
      <c r="C18" s="80"/>
      <c r="D18" s="73"/>
      <c r="E18" s="71" t="s">
        <v>581</v>
      </c>
      <c r="F18" s="72"/>
      <c r="G18" s="72"/>
      <c r="H18" s="79">
        <v>10000</v>
      </c>
      <c r="K18" s="86"/>
    </row>
    <row r="19" spans="3:11" ht="23.25" x14ac:dyDescent="0.35">
      <c r="C19" s="80"/>
      <c r="D19" s="73"/>
      <c r="E19" s="74" t="s">
        <v>582</v>
      </c>
      <c r="F19" s="72"/>
      <c r="G19" s="72"/>
      <c r="H19" s="79">
        <v>2500</v>
      </c>
      <c r="K19" s="86"/>
    </row>
    <row r="20" spans="3:11" ht="23.25" x14ac:dyDescent="0.35">
      <c r="C20" s="80"/>
      <c r="D20" s="73"/>
      <c r="E20" s="71" t="s">
        <v>583</v>
      </c>
      <c r="F20" s="72"/>
      <c r="G20" s="72"/>
      <c r="H20" s="79">
        <v>5000</v>
      </c>
      <c r="K20" s="86"/>
    </row>
    <row r="21" spans="3:11" ht="24" thickBot="1" x14ac:dyDescent="0.4">
      <c r="C21" s="80"/>
      <c r="D21" s="75"/>
      <c r="E21" s="76"/>
      <c r="F21" s="77"/>
      <c r="G21" s="77"/>
      <c r="H21" s="87"/>
      <c r="I21" s="88"/>
      <c r="J21" s="88"/>
      <c r="K21" s="89"/>
    </row>
    <row r="22" spans="3:11" ht="23.25" x14ac:dyDescent="0.35">
      <c r="D22" s="82"/>
      <c r="E22" s="82"/>
      <c r="F22" s="83"/>
      <c r="G22" s="83"/>
      <c r="H22" s="84"/>
      <c r="I22" s="85"/>
      <c r="J22" s="85"/>
      <c r="K22" s="85"/>
    </row>
    <row r="23" spans="3:11" ht="23.25" x14ac:dyDescent="0.35">
      <c r="D23" s="74"/>
      <c r="E23" s="74"/>
      <c r="F23" s="72"/>
      <c r="G23" s="72"/>
      <c r="H23" s="79"/>
    </row>
    <row r="24" spans="3:11" ht="23.25" x14ac:dyDescent="0.35">
      <c r="D24" s="74"/>
      <c r="E24" s="74"/>
      <c r="F24" s="72"/>
      <c r="G24" s="72"/>
      <c r="H24" s="79"/>
    </row>
    <row r="25" spans="3:11" ht="23.25" x14ac:dyDescent="0.35">
      <c r="D25" s="74"/>
      <c r="E25" s="74"/>
      <c r="F25" s="72"/>
      <c r="G25" s="72"/>
      <c r="H25" s="79"/>
    </row>
    <row r="26" spans="3:11" ht="23.25" x14ac:dyDescent="0.35">
      <c r="D26" s="74"/>
      <c r="E26" s="74"/>
      <c r="F26" s="72"/>
      <c r="G26" s="72"/>
      <c r="H26" s="79"/>
    </row>
    <row r="27" spans="3:11" ht="23.25" x14ac:dyDescent="0.35">
      <c r="D27" s="74"/>
      <c r="E27" s="74"/>
      <c r="F27" s="72"/>
      <c r="G27" s="72"/>
      <c r="H27" s="79"/>
    </row>
    <row r="28" spans="3:11" ht="23.25" x14ac:dyDescent="0.35">
      <c r="D28" s="74"/>
      <c r="E28" s="74"/>
      <c r="F28" s="72"/>
      <c r="G28" s="72"/>
      <c r="H28" s="79"/>
    </row>
    <row r="29" spans="3:11" ht="23.25" x14ac:dyDescent="0.35">
      <c r="D29" s="74"/>
      <c r="E29" s="74"/>
      <c r="F29" s="72"/>
      <c r="G29" s="72"/>
      <c r="H29" s="79"/>
    </row>
    <row r="30" spans="3:11" ht="23.25" x14ac:dyDescent="0.35">
      <c r="D30" s="74"/>
      <c r="E30" s="74"/>
      <c r="F30" s="72"/>
      <c r="G30" s="72"/>
      <c r="H30" s="79"/>
    </row>
    <row r="31" spans="3:11" ht="23.25" x14ac:dyDescent="0.35">
      <c r="D31" s="74"/>
      <c r="E31" s="74"/>
      <c r="F31" s="72"/>
      <c r="G31" s="72"/>
      <c r="H31" s="79"/>
    </row>
    <row r="32" spans="3:11" ht="23.25" x14ac:dyDescent="0.35">
      <c r="D32" s="74"/>
      <c r="E32" s="74"/>
      <c r="F32" s="72"/>
      <c r="G32" s="72"/>
      <c r="H32" s="79"/>
    </row>
    <row r="33" spans="4:8" ht="23.25" x14ac:dyDescent="0.35">
      <c r="D33" s="74"/>
      <c r="E33" s="74"/>
      <c r="F33" s="72"/>
      <c r="G33" s="72"/>
      <c r="H33" s="79"/>
    </row>
    <row r="34" spans="4:8" ht="23.25" x14ac:dyDescent="0.35">
      <c r="D34" s="74"/>
      <c r="E34" s="74"/>
      <c r="F34" s="72"/>
      <c r="G34" s="72"/>
      <c r="H34" s="79"/>
    </row>
    <row r="35" spans="4:8" ht="23.25" x14ac:dyDescent="0.35">
      <c r="D35" s="74"/>
      <c r="E35" s="74"/>
      <c r="F35" s="72"/>
      <c r="G35" s="72"/>
      <c r="H35" s="79"/>
    </row>
    <row r="36" spans="4:8" ht="23.25" x14ac:dyDescent="0.35">
      <c r="D36" s="74"/>
      <c r="E36" s="74"/>
      <c r="F36" s="72"/>
      <c r="G36" s="72"/>
      <c r="H36" s="79"/>
    </row>
    <row r="37" spans="4:8" ht="23.25" x14ac:dyDescent="0.35">
      <c r="D37" s="74"/>
      <c r="E37" s="74"/>
      <c r="F37" s="72"/>
      <c r="G37" s="72"/>
      <c r="H37" s="79"/>
    </row>
    <row r="38" spans="4:8" ht="23.25" x14ac:dyDescent="0.35">
      <c r="D38" s="74"/>
      <c r="E38" s="74"/>
      <c r="F38" s="72"/>
      <c r="G38" s="72"/>
      <c r="H38" s="79"/>
    </row>
    <row r="39" spans="4:8" ht="23.25" x14ac:dyDescent="0.35">
      <c r="D39" s="74"/>
      <c r="E39" s="74"/>
      <c r="F39" s="72"/>
      <c r="G39" s="72"/>
      <c r="H39" s="79"/>
    </row>
    <row r="40" spans="4:8" ht="23.25" x14ac:dyDescent="0.35">
      <c r="D40" s="74"/>
      <c r="E40" s="74"/>
      <c r="F40" s="72"/>
      <c r="G40" s="72"/>
      <c r="H40" s="79"/>
    </row>
    <row r="41" spans="4:8" ht="23.25" x14ac:dyDescent="0.35">
      <c r="D41" s="74"/>
      <c r="E41" s="74"/>
      <c r="F41" s="72"/>
      <c r="G41" s="72"/>
      <c r="H41" s="79"/>
    </row>
    <row r="42" spans="4:8" ht="23.25" x14ac:dyDescent="0.35">
      <c r="D42" s="74"/>
      <c r="E42" s="74"/>
      <c r="F42" s="72"/>
      <c r="G42" s="72"/>
      <c r="H42" s="79"/>
    </row>
    <row r="43" spans="4:8" ht="23.25" x14ac:dyDescent="0.35">
      <c r="D43" s="74"/>
      <c r="E43" s="74"/>
      <c r="F43" s="72"/>
      <c r="G43" s="72"/>
      <c r="H43" s="79"/>
    </row>
    <row r="44" spans="4:8" ht="23.25" x14ac:dyDescent="0.35">
      <c r="D44" s="74"/>
      <c r="E44" s="74"/>
      <c r="F44" s="72"/>
      <c r="G44" s="72"/>
      <c r="H44" s="79"/>
    </row>
    <row r="45" spans="4:8" ht="23.25" x14ac:dyDescent="0.35">
      <c r="D45" s="74"/>
      <c r="E45" s="74"/>
      <c r="F45" s="72"/>
      <c r="G45" s="72"/>
      <c r="H45" s="79"/>
    </row>
    <row r="46" spans="4:8" ht="23.25" x14ac:dyDescent="0.35">
      <c r="D46" s="74"/>
      <c r="E46" s="74"/>
      <c r="F46" s="72"/>
      <c r="G46" s="72"/>
      <c r="H46" s="79"/>
    </row>
    <row r="47" spans="4:8" ht="23.25" x14ac:dyDescent="0.35">
      <c r="D47" s="74"/>
      <c r="E47" s="74"/>
      <c r="F47" s="72"/>
      <c r="G47" s="72"/>
      <c r="H47" s="79"/>
    </row>
    <row r="48" spans="4:8" ht="23.25" x14ac:dyDescent="0.35">
      <c r="D48" s="74"/>
      <c r="E48" s="74"/>
      <c r="F48" s="72"/>
      <c r="G48" s="72"/>
      <c r="H48" s="79"/>
    </row>
    <row r="49" spans="4:8" ht="23.25" x14ac:dyDescent="0.35">
      <c r="D49" s="74"/>
      <c r="E49" s="74"/>
      <c r="F49" s="72"/>
      <c r="G49" s="72"/>
      <c r="H49" s="79"/>
    </row>
    <row r="50" spans="4:8" ht="23.25" x14ac:dyDescent="0.35">
      <c r="D50" s="74"/>
      <c r="E50" s="74"/>
      <c r="F50" s="72"/>
      <c r="G50" s="72"/>
      <c r="H50" s="79"/>
    </row>
    <row r="51" spans="4:8" ht="23.25" x14ac:dyDescent="0.35">
      <c r="D51" s="74"/>
      <c r="E51" s="74"/>
      <c r="F51" s="72"/>
      <c r="G51" s="72"/>
      <c r="H51" s="79"/>
    </row>
    <row r="52" spans="4:8" ht="23.25" x14ac:dyDescent="0.35">
      <c r="D52" s="74"/>
      <c r="E52" s="74"/>
      <c r="F52" s="72"/>
      <c r="G52" s="72"/>
      <c r="H52" s="79"/>
    </row>
    <row r="53" spans="4:8" ht="23.25" x14ac:dyDescent="0.35">
      <c r="D53" s="74"/>
      <c r="E53" s="74"/>
      <c r="F53" s="72"/>
      <c r="G53" s="72"/>
      <c r="H53" s="79"/>
    </row>
    <row r="54" spans="4:8" ht="23.25" x14ac:dyDescent="0.35">
      <c r="D54" s="74"/>
      <c r="E54" s="74"/>
      <c r="F54" s="72"/>
      <c r="G54" s="72"/>
      <c r="H54" s="79"/>
    </row>
    <row r="55" spans="4:8" ht="23.25" x14ac:dyDescent="0.35">
      <c r="D55" s="74"/>
      <c r="E55" s="74"/>
      <c r="F55" s="72"/>
      <c r="G55" s="72"/>
      <c r="H55" s="79"/>
    </row>
    <row r="56" spans="4:8" ht="23.25" x14ac:dyDescent="0.35">
      <c r="D56" s="74"/>
      <c r="E56" s="74"/>
      <c r="F56" s="72"/>
      <c r="G56" s="72"/>
      <c r="H56" s="79"/>
    </row>
    <row r="57" spans="4:8" ht="23.25" x14ac:dyDescent="0.35">
      <c r="D57" s="74"/>
      <c r="E57" s="74"/>
      <c r="F57" s="72"/>
      <c r="G57" s="72"/>
      <c r="H57" s="79"/>
    </row>
    <row r="58" spans="4:8" ht="23.25" x14ac:dyDescent="0.35">
      <c r="D58" s="74"/>
      <c r="E58" s="74"/>
      <c r="F58" s="72"/>
      <c r="G58" s="72"/>
      <c r="H58" s="79"/>
    </row>
    <row r="59" spans="4:8" ht="23.25" x14ac:dyDescent="0.35">
      <c r="D59" s="74"/>
      <c r="E59" s="74"/>
      <c r="F59" s="72"/>
      <c r="G59" s="72"/>
      <c r="H59" s="79"/>
    </row>
    <row r="60" spans="4:8" ht="23.25" x14ac:dyDescent="0.35">
      <c r="D60" s="74"/>
      <c r="E60" s="74"/>
      <c r="F60" s="72"/>
      <c r="G60" s="72"/>
      <c r="H60" s="79"/>
    </row>
    <row r="61" spans="4:8" ht="23.25" x14ac:dyDescent="0.35">
      <c r="D61" s="74"/>
      <c r="E61" s="74"/>
      <c r="F61" s="72"/>
      <c r="G61" s="72"/>
      <c r="H61" s="79"/>
    </row>
    <row r="62" spans="4:8" ht="23.25" x14ac:dyDescent="0.35">
      <c r="D62" s="74"/>
      <c r="E62" s="74"/>
      <c r="F62" s="72"/>
      <c r="G62" s="72"/>
      <c r="H62" s="79"/>
    </row>
    <row r="63" spans="4:8" ht="23.25" x14ac:dyDescent="0.35">
      <c r="D63" s="74"/>
      <c r="E63" s="74"/>
      <c r="F63" s="72"/>
      <c r="G63" s="72"/>
      <c r="H63" s="79"/>
    </row>
    <row r="64" spans="4:8" ht="23.25" x14ac:dyDescent="0.35">
      <c r="D64" s="74"/>
      <c r="E64" s="74"/>
      <c r="F64" s="72"/>
      <c r="G64" s="72"/>
      <c r="H64" s="79"/>
    </row>
    <row r="65" spans="4:8" ht="23.25" x14ac:dyDescent="0.35">
      <c r="D65" s="74"/>
      <c r="E65" s="74"/>
      <c r="F65" s="72"/>
      <c r="G65" s="72"/>
      <c r="H65" s="79"/>
    </row>
    <row r="66" spans="4:8" ht="23.25" x14ac:dyDescent="0.35">
      <c r="D66" s="74"/>
      <c r="E66" s="74"/>
      <c r="F66" s="72"/>
      <c r="G66" s="72"/>
      <c r="H66" s="79"/>
    </row>
    <row r="67" spans="4:8" ht="23.25" x14ac:dyDescent="0.35">
      <c r="D67" s="74"/>
      <c r="E67" s="74"/>
      <c r="F67" s="72"/>
      <c r="G67" s="72"/>
      <c r="H67" s="79"/>
    </row>
    <row r="68" spans="4:8" ht="23.25" x14ac:dyDescent="0.35">
      <c r="D68" s="74"/>
      <c r="E68" s="74"/>
      <c r="F68" s="72"/>
      <c r="G68" s="72"/>
      <c r="H68" s="79"/>
    </row>
    <row r="69" spans="4:8" ht="23.25" x14ac:dyDescent="0.35">
      <c r="D69" s="74"/>
      <c r="E69" s="74"/>
      <c r="F69" s="72"/>
      <c r="G69" s="72"/>
      <c r="H69" s="79"/>
    </row>
    <row r="70" spans="4:8" ht="23.25" x14ac:dyDescent="0.35">
      <c r="D70" s="74"/>
      <c r="E70" s="74"/>
      <c r="F70" s="72"/>
      <c r="G70" s="72"/>
      <c r="H70" s="79"/>
    </row>
    <row r="71" spans="4:8" ht="23.25" x14ac:dyDescent="0.35">
      <c r="D71" s="74"/>
      <c r="E71" s="74"/>
      <c r="F71" s="72"/>
      <c r="G71" s="72"/>
      <c r="H71" s="79"/>
    </row>
    <row r="72" spans="4:8" ht="23.25" x14ac:dyDescent="0.35">
      <c r="D72" s="74"/>
      <c r="E72" s="74"/>
      <c r="F72" s="72"/>
      <c r="G72" s="72"/>
      <c r="H72" s="79"/>
    </row>
    <row r="73" spans="4:8" ht="23.25" x14ac:dyDescent="0.35">
      <c r="D73" s="74"/>
      <c r="E73" s="74"/>
      <c r="F73" s="72"/>
      <c r="G73" s="72"/>
      <c r="H73" s="79"/>
    </row>
    <row r="74" spans="4:8" ht="23.25" x14ac:dyDescent="0.35">
      <c r="D74" s="74"/>
      <c r="E74" s="74"/>
      <c r="F74" s="72"/>
      <c r="G74" s="72"/>
      <c r="H74" s="79"/>
    </row>
    <row r="75" spans="4:8" ht="23.25" x14ac:dyDescent="0.35">
      <c r="D75" s="74"/>
      <c r="E75" s="74"/>
      <c r="F75" s="72"/>
      <c r="G75" s="72"/>
      <c r="H75" s="79"/>
    </row>
    <row r="76" spans="4:8" ht="23.25" x14ac:dyDescent="0.35">
      <c r="D76" s="74"/>
      <c r="E76" s="74"/>
      <c r="F76" s="72"/>
      <c r="G76" s="72"/>
      <c r="H76" s="79"/>
    </row>
    <row r="77" spans="4:8" ht="23.25" x14ac:dyDescent="0.35">
      <c r="D77" s="74"/>
      <c r="E77" s="74"/>
      <c r="F77" s="72"/>
      <c r="G77" s="72"/>
      <c r="H77" s="79"/>
    </row>
    <row r="78" spans="4:8" ht="23.25" x14ac:dyDescent="0.35">
      <c r="D78" s="74"/>
      <c r="E78" s="74"/>
      <c r="F78" s="72"/>
      <c r="G78" s="72"/>
      <c r="H78" s="79"/>
    </row>
    <row r="79" spans="4:8" ht="23.25" x14ac:dyDescent="0.35">
      <c r="D79" s="74"/>
      <c r="E79" s="74"/>
      <c r="F79" s="72"/>
      <c r="G79" s="72"/>
      <c r="H79" s="79"/>
    </row>
    <row r="80" spans="4:8" ht="23.25" x14ac:dyDescent="0.35">
      <c r="D80" s="74"/>
      <c r="E80" s="74"/>
      <c r="F80" s="72"/>
      <c r="G80" s="72"/>
      <c r="H80" s="79"/>
    </row>
    <row r="81" spans="4:8" ht="23.25" x14ac:dyDescent="0.35">
      <c r="D81" s="74"/>
      <c r="E81" s="74"/>
      <c r="F81" s="72"/>
      <c r="G81" s="72"/>
      <c r="H81" s="7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تسميد </vt:lpstr>
      <vt:lpstr>كهربا </vt:lpstr>
      <vt:lpstr>خدمه </vt:lpstr>
      <vt:lpstr>شتله </vt:lpstr>
      <vt:lpstr>ملش </vt:lpstr>
      <vt:lpstr>تجهيز </vt:lpstr>
      <vt:lpstr>ايرادات </vt:lpstr>
      <vt:lpstr>مقاولين </vt:lpstr>
      <vt:lpstr> موظفين  </vt:lpstr>
      <vt:lpstr>مسحوبات شخصيه </vt:lpstr>
      <vt:lpstr>ملخص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toty</dc:creator>
  <cp:lastModifiedBy>toty</cp:lastModifiedBy>
  <cp:lastPrinted>2026-06-08T12:04:00Z</cp:lastPrinted>
  <dcterms:created xsi:type="dcterms:W3CDTF">2026-02-17T09:37:47Z</dcterms:created>
  <dcterms:modified xsi:type="dcterms:W3CDTF">2026-06-11T10:03:17Z</dcterms:modified>
</cp:coreProperties>
</file>